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3740"/>
  </bookViews>
  <sheets>
    <sheet name="Пояснительная записка" sheetId="1" r:id="rId1"/>
    <sheet name="График оценочных процедур" sheetId="2" r:id="rId2"/>
  </sheets>
  <definedNames>
    <definedName name="Print_Titles" localSheetId="1">'График оценочных процедур'!$1:$8</definedName>
    <definedName name="_xlnm.Print_Area" localSheetId="1">'График оценочных процедур'!$A$1:$AY$179</definedName>
  </definedNames>
  <calcPr calcId="125725"/>
</workbook>
</file>

<file path=xl/calcChain.xml><?xml version="1.0" encoding="utf-8"?>
<calcChain xmlns="http://schemas.openxmlformats.org/spreadsheetml/2006/main">
  <c r="AQ13" i="2"/>
  <c r="AR13"/>
  <c r="AQ16"/>
  <c r="AR16"/>
  <c r="AQ46"/>
  <c r="AR46"/>
  <c r="AQ38"/>
  <c r="AR38"/>
  <c r="AQ39"/>
  <c r="AR39"/>
  <c r="AQ40"/>
  <c r="AR40"/>
  <c r="AQ41"/>
  <c r="AR41"/>
  <c r="AQ42"/>
  <c r="AR42"/>
  <c r="AQ43"/>
  <c r="AR43"/>
  <c r="AQ44"/>
  <c r="AR44"/>
  <c r="AQ45"/>
  <c r="AR45"/>
  <c r="AQ148"/>
  <c r="AR148"/>
  <c r="AQ149"/>
  <c r="AR149"/>
  <c r="AS16" l="1"/>
  <c r="AS13"/>
  <c r="AS148"/>
  <c r="AS44"/>
  <c r="AS149"/>
  <c r="AS46"/>
  <c r="AS43"/>
  <c r="AS42"/>
  <c r="AS45"/>
  <c r="AS41"/>
  <c r="AS40"/>
  <c r="AS39"/>
  <c r="AS38"/>
  <c r="AR179"/>
  <c r="AQ179"/>
  <c r="AR178"/>
  <c r="AQ178"/>
  <c r="AR177"/>
  <c r="AQ177"/>
  <c r="AR176"/>
  <c r="AQ176"/>
  <c r="AR175"/>
  <c r="AQ175"/>
  <c r="AR174"/>
  <c r="AQ174"/>
  <c r="AR173"/>
  <c r="AQ173"/>
  <c r="AR172"/>
  <c r="AQ172"/>
  <c r="AR171"/>
  <c r="AQ171"/>
  <c r="AR170"/>
  <c r="AQ170"/>
  <c r="AR169"/>
  <c r="AQ169"/>
  <c r="AR168"/>
  <c r="AQ168"/>
  <c r="AR167"/>
  <c r="AQ167"/>
  <c r="AR166"/>
  <c r="AQ166"/>
  <c r="AR165"/>
  <c r="AQ165"/>
  <c r="AR164"/>
  <c r="AQ164"/>
  <c r="AR163"/>
  <c r="AQ163"/>
  <c r="AR162"/>
  <c r="AQ162"/>
  <c r="AR161"/>
  <c r="AQ161"/>
  <c r="AR160"/>
  <c r="AQ160"/>
  <c r="AR159"/>
  <c r="AQ159"/>
  <c r="AR158"/>
  <c r="AQ158"/>
  <c r="AR157"/>
  <c r="AQ157"/>
  <c r="AR156"/>
  <c r="AQ156"/>
  <c r="AR155"/>
  <c r="AQ155"/>
  <c r="AR154"/>
  <c r="AQ154"/>
  <c r="AR153"/>
  <c r="AQ153"/>
  <c r="AR152"/>
  <c r="AQ152"/>
  <c r="AR151"/>
  <c r="AQ151"/>
  <c r="AR150"/>
  <c r="AQ150"/>
  <c r="AR143"/>
  <c r="AQ143"/>
  <c r="AR142"/>
  <c r="AQ142"/>
  <c r="AR141"/>
  <c r="AQ141"/>
  <c r="AR140"/>
  <c r="AQ140"/>
  <c r="AR139"/>
  <c r="AQ139"/>
  <c r="AR138"/>
  <c r="AQ138"/>
  <c r="AR137"/>
  <c r="AQ137"/>
  <c r="AR136"/>
  <c r="AQ136"/>
  <c r="AR135"/>
  <c r="AQ135"/>
  <c r="AR134"/>
  <c r="AQ134"/>
  <c r="AR133"/>
  <c r="AQ133"/>
  <c r="AR132"/>
  <c r="AQ132"/>
  <c r="AR131"/>
  <c r="AQ131"/>
  <c r="AR130"/>
  <c r="AQ130"/>
  <c r="AR129"/>
  <c r="AQ129"/>
  <c r="AR128"/>
  <c r="AQ128"/>
  <c r="AR123"/>
  <c r="AQ123"/>
  <c r="AR122"/>
  <c r="AQ122"/>
  <c r="AR121"/>
  <c r="AQ121"/>
  <c r="AR120"/>
  <c r="AQ120"/>
  <c r="AR119"/>
  <c r="AQ119"/>
  <c r="AR118"/>
  <c r="AQ118"/>
  <c r="AR117"/>
  <c r="AQ117"/>
  <c r="AR116"/>
  <c r="AQ116"/>
  <c r="AR115"/>
  <c r="AQ115"/>
  <c r="AR114"/>
  <c r="AQ114"/>
  <c r="AR113"/>
  <c r="AQ113"/>
  <c r="AR112"/>
  <c r="AQ112"/>
  <c r="AR111"/>
  <c r="AQ111"/>
  <c r="AR110"/>
  <c r="AQ110"/>
  <c r="AR109"/>
  <c r="AQ109"/>
  <c r="AR104"/>
  <c r="AQ104"/>
  <c r="AR103"/>
  <c r="AQ103"/>
  <c r="AR102"/>
  <c r="AQ102"/>
  <c r="AR101"/>
  <c r="AQ101"/>
  <c r="AR100"/>
  <c r="AQ100"/>
  <c r="AR99"/>
  <c r="AQ99"/>
  <c r="AR98"/>
  <c r="AQ98"/>
  <c r="AR97"/>
  <c r="AQ97"/>
  <c r="AR96"/>
  <c r="AQ96"/>
  <c r="AQ95"/>
  <c r="AS95" s="1"/>
  <c r="AR94"/>
  <c r="AQ94"/>
  <c r="AR93"/>
  <c r="AQ93"/>
  <c r="AR88"/>
  <c r="AQ88"/>
  <c r="AR87"/>
  <c r="AQ87"/>
  <c r="AR86"/>
  <c r="AQ86"/>
  <c r="AR85"/>
  <c r="AQ85"/>
  <c r="AR84"/>
  <c r="AQ84"/>
  <c r="AR83"/>
  <c r="AQ83"/>
  <c r="AR82"/>
  <c r="AQ82"/>
  <c r="AR81"/>
  <c r="AQ81"/>
  <c r="AR80"/>
  <c r="AQ80"/>
  <c r="AR79"/>
  <c r="AQ79"/>
  <c r="AR78"/>
  <c r="AQ78"/>
  <c r="AR73"/>
  <c r="AQ73"/>
  <c r="AR72"/>
  <c r="AQ72"/>
  <c r="AR71"/>
  <c r="AQ71"/>
  <c r="AR70"/>
  <c r="AQ70"/>
  <c r="AR69"/>
  <c r="AQ69"/>
  <c r="AR68"/>
  <c r="AQ68"/>
  <c r="AR67"/>
  <c r="AQ67"/>
  <c r="AR66"/>
  <c r="AQ66"/>
  <c r="AR65"/>
  <c r="AQ65"/>
  <c r="AR64"/>
  <c r="AQ64"/>
  <c r="AR59"/>
  <c r="AQ59"/>
  <c r="AR58"/>
  <c r="AQ58"/>
  <c r="AR57"/>
  <c r="AQ57"/>
  <c r="AR56"/>
  <c r="AQ56"/>
  <c r="AR55"/>
  <c r="AQ55"/>
  <c r="AR54"/>
  <c r="AQ54"/>
  <c r="AR53"/>
  <c r="AQ53"/>
  <c r="AR52"/>
  <c r="AQ52"/>
  <c r="AR51"/>
  <c r="AQ51"/>
  <c r="AR31"/>
  <c r="AQ31"/>
  <c r="AR28"/>
  <c r="AQ28"/>
  <c r="AR25"/>
  <c r="AQ25"/>
  <c r="AR22"/>
  <c r="AQ22"/>
  <c r="AR19"/>
  <c r="AQ19"/>
  <c r="AR12"/>
  <c r="AQ12"/>
  <c r="AS96" l="1"/>
  <c r="AS97"/>
  <c r="AS98"/>
  <c r="AS99"/>
  <c r="AS100"/>
  <c r="AS101"/>
  <c r="AS102"/>
  <c r="AS103"/>
  <c r="AS104"/>
  <c r="AS109"/>
  <c r="AS110"/>
  <c r="AS111"/>
  <c r="AS112"/>
  <c r="AS113"/>
  <c r="AS114"/>
  <c r="AS115"/>
  <c r="AS116"/>
  <c r="AS117"/>
  <c r="AS118"/>
  <c r="AS119"/>
  <c r="AS120"/>
  <c r="AS121"/>
  <c r="AS122"/>
  <c r="AS123"/>
  <c r="AS128"/>
  <c r="AS129"/>
  <c r="AS130"/>
  <c r="AS142"/>
  <c r="AS143"/>
  <c r="AS152"/>
  <c r="AS154"/>
  <c r="AS156"/>
  <c r="AS160"/>
  <c r="AS162"/>
  <c r="AS164"/>
  <c r="AS168"/>
  <c r="AS170"/>
  <c r="AS172"/>
  <c r="AS176"/>
  <c r="AS12"/>
  <c r="AS22"/>
  <c r="AS25"/>
  <c r="AS28"/>
  <c r="AS51"/>
  <c r="AS52"/>
  <c r="AS53"/>
  <c r="AS54"/>
  <c r="AS55"/>
  <c r="AS56"/>
  <c r="AS57"/>
  <c r="AS58"/>
  <c r="AS59"/>
  <c r="AS64"/>
  <c r="AS65"/>
  <c r="AS66"/>
  <c r="AS67"/>
  <c r="AS68"/>
  <c r="AS69"/>
  <c r="AS70"/>
  <c r="AS71"/>
  <c r="AS72"/>
  <c r="AS73"/>
  <c r="AS78"/>
  <c r="AS79"/>
  <c r="AS80"/>
  <c r="AS81"/>
  <c r="AS82"/>
  <c r="AS83"/>
  <c r="AS84"/>
  <c r="AS85"/>
  <c r="AS86"/>
  <c r="AS87"/>
  <c r="AS88"/>
  <c r="AS93"/>
  <c r="AS132"/>
  <c r="AS133"/>
  <c r="AS136"/>
  <c r="AS137"/>
  <c r="AS140"/>
  <c r="AS151"/>
  <c r="AS157"/>
  <c r="AS159"/>
  <c r="AS165"/>
  <c r="AS167"/>
  <c r="AS173"/>
  <c r="AS175"/>
  <c r="AS179"/>
  <c r="AS19"/>
  <c r="AS31"/>
  <c r="AS94"/>
  <c r="AS131"/>
  <c r="AS134"/>
  <c r="AS135"/>
  <c r="AS138"/>
  <c r="AS139"/>
  <c r="AS141"/>
  <c r="AS150"/>
  <c r="AS153"/>
  <c r="AS155"/>
  <c r="AS158"/>
  <c r="AS161"/>
  <c r="AS163"/>
  <c r="AS166"/>
  <c r="AS169"/>
  <c r="AS171"/>
  <c r="AS174"/>
  <c r="AS177"/>
  <c r="AS178"/>
</calcChain>
</file>

<file path=xl/sharedStrings.xml><?xml version="1.0" encoding="utf-8"?>
<sst xmlns="http://schemas.openxmlformats.org/spreadsheetml/2006/main" count="564" uniqueCount="117">
  <si>
    <t>Сопроводительное письмо к примерному графику оценочных процедур</t>
  </si>
  <si>
    <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</rPr>
      <t xml:space="preserve"> публикуется на сайте ОО в формате электронной таблицы</t>
    </r>
    <r>
      <rPr>
        <sz val="14"/>
        <color theme="1"/>
        <rFont val="Times New Roman"/>
      </rPr>
      <t xml:space="preserve"> Excel, которая является приложением к приказу об утверждении графика оценочных процедур.</t>
    </r>
  </si>
  <si>
    <r>
      <t>2.</t>
    </r>
    <r>
      <rPr>
        <sz val="14"/>
        <color theme="1"/>
        <rFont val="Times New Roman"/>
      </rPr>
      <t xml:space="preserve"> </t>
    </r>
    <r>
      <rPr>
        <sz val="14"/>
        <rFont val="Times New Roman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</si>
  <si>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</si>
  <si>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</si>
  <si>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</si>
  <si>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приказа ОО об утверждении единого графика;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</si>
  <si>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</si>
  <si>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</si>
  <si>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 внесении изменений в уже опубликованный единый график ОП (в случае необходимости);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</si>
  <si>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 (полугодие или год).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</si>
  <si>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</si>
  <si>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Предмет;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</si>
  <si>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</si>
  <si>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недели.</t>
    </r>
  </si>
  <si>
    <r>
      <rPr>
        <sz val="14"/>
        <color theme="1"/>
        <rFont val="Symbo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</si>
  <si>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</si>
  <si>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</si>
  <si>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</si>
  <si>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 xml:space="preserve"> </t>
  </si>
  <si>
    <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</rPr>
      <t xml:space="preserve">«КР»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</rPr>
      <t>«зеленый»</t>
    </r>
    <r>
      <rPr>
        <sz val="14"/>
        <color theme="1"/>
        <rFont val="Times New Roman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</si>
  <si>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</si>
  <si>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</si>
  <si>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</si>
  <si>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t>10.</t>
    </r>
    <r>
      <rPr>
        <sz val="14"/>
        <color theme="1"/>
        <rFont val="Times New Roman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</si>
  <si>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График оценочных процедур </t>
  </si>
  <si>
    <t>НП</t>
  </si>
  <si>
    <t>Определение оценочных процедур (ОП):</t>
  </si>
  <si>
    <t>ОО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</si>
  <si>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</si>
  <si>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</si>
  <si>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</si>
  <si>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</si>
  <si>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</si>
  <si>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</si>
  <si>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</si>
  <si>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 xml:space="preserve">стартовая диагностика;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текущая оценка;                                              </t>
    </r>
    <r>
      <rPr>
        <sz val="10"/>
        <color theme="1"/>
        <rFont val="Symbol"/>
      </rPr>
      <t>·</t>
    </r>
    <r>
      <rPr>
        <sz val="10"/>
        <color theme="1"/>
        <rFont val="Times New Roman"/>
      </rPr>
      <t xml:space="preserve"> тематическая оценка;                                      </t>
    </r>
    <r>
      <rPr>
        <sz val="10"/>
        <color theme="1"/>
        <rFont val="Symbol"/>
      </rPr>
      <t xml:space="preserve">· </t>
    </r>
    <r>
      <rPr>
        <sz val="10"/>
        <color theme="1"/>
        <rFont val="Times New Roman"/>
      </rPr>
      <t>итоговая оценка</t>
    </r>
  </si>
  <si>
    <t>Региональный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</si>
  <si>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</si>
  <si>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</si>
  <si>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</si>
  <si>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</si>
  <si>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</si>
  <si>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полугодие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</si>
  <si>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</si>
  <si>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</si>
  <si>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</si>
  <si>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</si>
  <si>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</si>
  <si>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</si>
  <si>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</si>
  <si>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</si>
  <si>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</si>
  <si>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</si>
  <si>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</si>
  <si>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</si>
  <si>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</si>
  <si>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</si>
  <si>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</si>
  <si>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</si>
  <si>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</si>
  <si>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</si>
  <si>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</si>
  <si>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</si>
  <si>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</si>
  <si>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</si>
  <si>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</si>
  <si>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</si>
  <si>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</si>
  <si>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</si>
  <si>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</si>
  <si>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</si>
  <si>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</si>
  <si>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</si>
  <si>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</si>
  <si>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</si>
  <si>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КР</t>
  </si>
  <si>
    <t>Иностранный язык (англ)</t>
  </si>
  <si>
    <t>кр</t>
  </si>
  <si>
    <t xml:space="preserve"> кр</t>
  </si>
  <si>
    <t>3 класс</t>
  </si>
  <si>
    <t>ПР</t>
  </si>
  <si>
    <t>4 класс</t>
  </si>
  <si>
    <t>ВПР</t>
  </si>
  <si>
    <t>Иностранный язык</t>
  </si>
  <si>
    <t>Основы религиозных культур и светской этики</t>
  </si>
  <si>
    <t>5 класс</t>
  </si>
  <si>
    <t>Литература</t>
  </si>
  <si>
    <t>История</t>
  </si>
  <si>
    <t>География</t>
  </si>
  <si>
    <t>Биология</t>
  </si>
  <si>
    <t>Труд (технология)</t>
  </si>
  <si>
    <t>6 класс</t>
  </si>
  <si>
    <t>Иностранный язык (нем)</t>
  </si>
  <si>
    <t>7 класс</t>
  </si>
  <si>
    <t>Алгебра</t>
  </si>
  <si>
    <t>ДР</t>
  </si>
  <si>
    <t>Геометрия</t>
  </si>
  <si>
    <t>Вероятность и статистика</t>
  </si>
  <si>
    <t>Информатика</t>
  </si>
  <si>
    <t>пр</t>
  </si>
  <si>
    <t>Физика</t>
  </si>
  <si>
    <t>8 класс</t>
  </si>
  <si>
    <t>Кр</t>
  </si>
  <si>
    <t>Химия</t>
  </si>
  <si>
    <t>Основы безопасности и защиты Родины</t>
  </si>
  <si>
    <t>9 класс</t>
  </si>
  <si>
    <t>ИС</t>
  </si>
  <si>
    <t>КРа</t>
  </si>
  <si>
    <t>Обществознание</t>
  </si>
  <si>
    <t xml:space="preserve">Приложение 1 к приказу от 01.09.2025г. </t>
  </si>
  <si>
    <t>Приказ № 0109-08-О</t>
  </si>
  <si>
    <t>Дата утверждения 01.09.2025 г.</t>
  </si>
  <si>
    <r>
      <t xml:space="preserve">Период (полугодие, </t>
    </r>
    <r>
      <rPr>
        <b/>
        <sz val="9"/>
        <color theme="1"/>
        <rFont val="Times New Roman"/>
        <family val="1"/>
        <charset val="204"/>
      </rPr>
      <t>год</t>
    </r>
    <r>
      <rPr>
        <sz val="9"/>
        <color theme="1"/>
        <rFont val="Times New Roman"/>
      </rPr>
      <t>)</t>
    </r>
  </si>
  <si>
    <t>с.Елань</t>
  </si>
  <si>
    <t xml:space="preserve"> № 0109-О/5</t>
  </si>
  <si>
    <t>МКОУ "Еланская ООШ"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</si>
</sst>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9">
    <font>
      <sz val="11"/>
      <color theme="1"/>
      <name val="Calibri"/>
      <scheme val="minor"/>
    </font>
    <font>
      <sz val="11"/>
      <color rgb="FF9C6500"/>
      <name val="Calibri"/>
      <scheme val="minor"/>
    </font>
    <font>
      <b/>
      <sz val="11"/>
      <color theme="0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Symbol"/>
    </font>
    <font>
      <sz val="10"/>
      <color theme="1"/>
      <name val="Times New Roman"/>
    </font>
    <font>
      <sz val="12"/>
      <color theme="1"/>
      <name val="Times New Roman"/>
    </font>
    <font>
      <b/>
      <sz val="20"/>
      <color theme="1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sz val="11"/>
      <color theme="1"/>
      <name val="Times New Roman"/>
    </font>
    <font>
      <sz val="20"/>
      <color theme="1"/>
      <name val="Times New Roman"/>
    </font>
    <font>
      <u/>
      <sz val="10"/>
      <color theme="1"/>
      <name val="Times New Roman"/>
    </font>
    <font>
      <sz val="7"/>
      <color theme="1"/>
      <name val="Times New Roman"/>
    </font>
    <font>
      <sz val="20"/>
      <name val="Times New Roman"/>
    </font>
    <font>
      <sz val="10"/>
      <name val="Times New Roman"/>
    </font>
    <font>
      <sz val="8"/>
      <color theme="1"/>
      <name val="Times New Roman"/>
    </font>
    <font>
      <sz val="8"/>
      <name val="Times New Roman"/>
    </font>
    <font>
      <b/>
      <sz val="9"/>
      <color theme="0"/>
      <name val="Calibri"/>
      <scheme val="minor"/>
    </font>
    <font>
      <sz val="8"/>
      <color theme="7"/>
      <name val="Times New Roman"/>
    </font>
    <font>
      <sz val="10"/>
      <color theme="7"/>
      <name val="Times New Roman"/>
    </font>
    <font>
      <sz val="11"/>
      <color theme="1"/>
      <name val="Calibri"/>
      <scheme val="minor"/>
    </font>
    <font>
      <sz val="14"/>
      <name val="Times New Roman"/>
    </font>
    <font>
      <i/>
      <sz val="14"/>
      <color theme="1"/>
      <name val="Times New Roman"/>
    </font>
    <font>
      <sz val="10"/>
      <color theme="1"/>
      <name val="Symbol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A5A5A5"/>
        <bgColor rgb="FFA5A5A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indexed="65"/>
      </patternFill>
    </fill>
    <fill>
      <patternFill patternType="solid">
        <fgColor theme="2"/>
        <bgColor theme="2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</borders>
  <cellStyleXfs count="4">
    <xf numFmtId="0" fontId="0" fillId="0" borderId="0"/>
    <xf numFmtId="9" fontId="23" fillId="0" borderId="0" applyFont="0" applyFill="0" applyBorder="0" applyProtection="0"/>
    <xf numFmtId="0" fontId="1" fillId="2" borderId="0" applyNumberFormat="0" applyBorder="0"/>
    <xf numFmtId="0" fontId="2" fillId="3" borderId="1" applyNumberFormat="0"/>
  </cellStyleXfs>
  <cellXfs count="20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shrinkToFit="1"/>
    </xf>
    <xf numFmtId="0" fontId="6" fillId="0" borderId="0" xfId="0" applyFont="1" applyAlignment="1">
      <alignment horizontal="justify" vertical="center" shrinkToFit="1"/>
    </xf>
    <xf numFmtId="0" fontId="5" fillId="0" borderId="0" xfId="0" applyFont="1" applyAlignment="1">
      <alignment horizontal="justify" vertical="center" shrinkToFi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7" fillId="5" borderId="2" xfId="0" applyNumberFormat="1" applyFont="1" applyFill="1" applyBorder="1" applyAlignment="1">
      <alignment vertical="center"/>
    </xf>
    <xf numFmtId="0" fontId="8" fillId="0" borderId="0" xfId="0" applyFont="1" applyAlignment="1">
      <alignment wrapText="1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 wrapText="1"/>
    </xf>
    <xf numFmtId="49" fontId="12" fillId="0" borderId="2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0" fontId="7" fillId="0" borderId="2" xfId="0" applyFont="1" applyBorder="1"/>
    <xf numFmtId="49" fontId="7" fillId="0" borderId="14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7" fillId="7" borderId="8" xfId="0" applyFont="1" applyFill="1" applyBorder="1" applyAlignment="1">
      <alignment vertical="center"/>
    </xf>
    <xf numFmtId="0" fontId="7" fillId="0" borderId="8" xfId="0" applyFont="1" applyBorder="1"/>
    <xf numFmtId="0" fontId="7" fillId="0" borderId="0" xfId="0" applyFont="1" applyAlignment="1">
      <alignment wrapText="1"/>
    </xf>
    <xf numFmtId="0" fontId="7" fillId="6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12" xfId="0" applyFont="1" applyBorder="1"/>
    <xf numFmtId="0" fontId="0" fillId="0" borderId="12" xfId="0" applyBorder="1"/>
    <xf numFmtId="0" fontId="8" fillId="0" borderId="0" xfId="0" applyFont="1" applyAlignment="1">
      <alignment vertical="top" wrapText="1"/>
    </xf>
    <xf numFmtId="0" fontId="7" fillId="5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8" borderId="2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11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7" fillId="8" borderId="6" xfId="0" applyFont="1" applyFill="1" applyBorder="1" applyAlignment="1">
      <alignment vertical="center" wrapText="1"/>
    </xf>
    <xf numFmtId="0" fontId="17" fillId="9" borderId="0" xfId="0" applyFont="1" applyFill="1" applyAlignment="1">
      <alignment horizontal="center" vertical="center" wrapText="1"/>
    </xf>
    <xf numFmtId="0" fontId="7" fillId="9" borderId="0" xfId="0" applyFont="1" applyFill="1"/>
    <xf numFmtId="0" fontId="17" fillId="0" borderId="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7" fillId="7" borderId="2" xfId="0" applyFont="1" applyFill="1" applyBorder="1"/>
    <xf numFmtId="0" fontId="17" fillId="10" borderId="2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7" fillId="10" borderId="2" xfId="0" applyFont="1" applyFill="1" applyBorder="1"/>
    <xf numFmtId="0" fontId="17" fillId="0" borderId="2" xfId="0" applyFont="1" applyBorder="1" applyAlignment="1">
      <alignment horizontal="left" vertical="center" wrapText="1"/>
    </xf>
    <xf numFmtId="0" fontId="17" fillId="7" borderId="0" xfId="0" applyFont="1" applyFill="1" applyAlignment="1">
      <alignment vertical="center" wrapText="1"/>
    </xf>
    <xf numFmtId="0" fontId="17" fillId="9" borderId="0" xfId="0" applyFont="1" applyFill="1" applyAlignment="1">
      <alignment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7" fillId="12" borderId="0" xfId="0" applyFont="1" applyFill="1"/>
    <xf numFmtId="0" fontId="17" fillId="12" borderId="2" xfId="0" applyFont="1" applyFill="1" applyBorder="1" applyAlignment="1">
      <alignment horizontal="center" vertical="center" wrapText="1"/>
    </xf>
    <xf numFmtId="10" fontId="7" fillId="0" borderId="2" xfId="1" applyNumberFormat="1" applyFont="1" applyBorder="1"/>
    <xf numFmtId="0" fontId="7" fillId="12" borderId="2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left" vertical="center" wrapText="1"/>
    </xf>
    <xf numFmtId="0" fontId="17" fillId="12" borderId="0" xfId="0" applyFont="1" applyFill="1" applyAlignment="1">
      <alignment horizontal="center" vertical="center" wrapText="1"/>
    </xf>
    <xf numFmtId="0" fontId="17" fillId="8" borderId="2" xfId="0" applyFont="1" applyFill="1" applyBorder="1" applyAlignment="1">
      <alignment vertical="center" wrapText="1"/>
    </xf>
    <xf numFmtId="0" fontId="7" fillId="7" borderId="0" xfId="0" applyFont="1" applyFill="1" applyAlignment="1">
      <alignment wrapText="1"/>
    </xf>
    <xf numFmtId="0" fontId="7" fillId="12" borderId="2" xfId="0" applyFont="1" applyFill="1" applyBorder="1"/>
    <xf numFmtId="0" fontId="7" fillId="7" borderId="0" xfId="0" applyFont="1" applyFill="1"/>
    <xf numFmtId="0" fontId="7" fillId="13" borderId="2" xfId="0" applyFont="1" applyFill="1" applyBorder="1"/>
    <xf numFmtId="0" fontId="17" fillId="11" borderId="0" xfId="0" applyFont="1" applyFill="1" applyAlignment="1">
      <alignment horizontal="center" vertical="center" wrapText="1"/>
    </xf>
    <xf numFmtId="0" fontId="2" fillId="3" borderId="1" xfId="3" applyAlignment="1">
      <alignment horizontal="center" vertical="center" wrapText="1"/>
    </xf>
    <xf numFmtId="0" fontId="1" fillId="7" borderId="2" xfId="2" applyFill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7" borderId="2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wrapText="1"/>
    </xf>
    <xf numFmtId="0" fontId="17" fillId="8" borderId="14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textRotation="90" wrapText="1"/>
    </xf>
    <xf numFmtId="0" fontId="17" fillId="9" borderId="16" xfId="0" applyFont="1" applyFill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9" fontId="11" fillId="0" borderId="14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20" fillId="11" borderId="17" xfId="3" applyFont="1" applyFill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8" borderId="14" xfId="0" applyFont="1" applyFill="1" applyBorder="1" applyAlignment="1">
      <alignment vertical="center" wrapText="1"/>
    </xf>
    <xf numFmtId="0" fontId="7" fillId="0" borderId="14" xfId="0" applyFont="1" applyBorder="1" applyAlignment="1"/>
    <xf numFmtId="0" fontId="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9" fontId="11" fillId="0" borderId="14" xfId="1" applyFont="1" applyBorder="1" applyAlignment="1">
      <alignment horizontal="center" vertical="center" wrapText="1"/>
    </xf>
    <xf numFmtId="9" fontId="11" fillId="0" borderId="16" xfId="1" applyFont="1" applyBorder="1" applyAlignment="1">
      <alignment horizontal="center" vertical="center" wrapText="1"/>
    </xf>
    <xf numFmtId="9" fontId="11" fillId="0" borderId="15" xfId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9" fontId="7" fillId="6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wrapText="1"/>
    </xf>
    <xf numFmtId="49" fontId="7" fillId="7" borderId="4" xfId="0" applyNumberFormat="1" applyFont="1" applyFill="1" applyBorder="1" applyAlignment="1">
      <alignment horizontal="center" vertical="center"/>
    </xf>
    <xf numFmtId="49" fontId="7" fillId="7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7" fillId="9" borderId="14" xfId="0" applyFont="1" applyFill="1" applyBorder="1" applyAlignment="1">
      <alignment horizontal="center" vertical="center" textRotation="90" wrapText="1"/>
    </xf>
    <xf numFmtId="0" fontId="17" fillId="9" borderId="16" xfId="0" applyFont="1" applyFill="1" applyBorder="1" applyAlignment="1">
      <alignment horizontal="center" vertical="center" textRotation="90" wrapText="1"/>
    </xf>
    <xf numFmtId="0" fontId="7" fillId="9" borderId="5" xfId="0" applyFont="1" applyFill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textRotation="90" wrapText="1"/>
    </xf>
    <xf numFmtId="0" fontId="7" fillId="0" borderId="16" xfId="0" applyFont="1" applyBorder="1" applyAlignment="1">
      <alignment horizontal="center" textRotation="90" wrapText="1"/>
    </xf>
    <xf numFmtId="0" fontId="7" fillId="0" borderId="15" xfId="0" applyFont="1" applyBorder="1" applyAlignment="1">
      <alignment horizontal="center" textRotation="90" wrapText="1"/>
    </xf>
    <xf numFmtId="0" fontId="11" fillId="0" borderId="14" xfId="0" applyFont="1" applyBorder="1" applyAlignment="1">
      <alignment horizontal="center" textRotation="90" wrapText="1"/>
    </xf>
    <xf numFmtId="0" fontId="11" fillId="0" borderId="16" xfId="0" applyFont="1" applyBorder="1" applyAlignment="1">
      <alignment horizontal="center" textRotation="90" wrapText="1"/>
    </xf>
    <xf numFmtId="0" fontId="11" fillId="0" borderId="15" xfId="0" applyFont="1" applyBorder="1" applyAlignment="1">
      <alignment horizontal="center" textRotation="90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19" fillId="8" borderId="14" xfId="0" applyFont="1" applyFill="1" applyBorder="1" applyAlignment="1">
      <alignment vertical="center" wrapText="1"/>
    </xf>
  </cellXfs>
  <cellStyles count="4">
    <cellStyle name="Контрольная ячейка" xfId="3" builtinId="23"/>
    <cellStyle name="Нейтральный" xfId="2" builtinId="28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7"/>
  <sheetViews>
    <sheetView tabSelected="1" workbookViewId="0">
      <selection activeCell="A27" sqref="A27"/>
    </sheetView>
  </sheetViews>
  <sheetFormatPr defaultRowHeight="15"/>
  <cols>
    <col min="1" max="1" width="123.42578125" customWidth="1"/>
  </cols>
  <sheetData>
    <row r="1" spans="1:1" ht="20.25">
      <c r="A1" s="1" t="s">
        <v>0</v>
      </c>
    </row>
    <row r="2" spans="1:1" ht="18.75">
      <c r="A2" s="2"/>
    </row>
    <row r="3" spans="1:1" ht="138.75" customHeight="1">
      <c r="A3" s="3" t="s">
        <v>1</v>
      </c>
    </row>
    <row r="4" spans="1:1" ht="243.75">
      <c r="A4" s="3" t="s">
        <v>2</v>
      </c>
    </row>
    <row r="5" spans="1:1" ht="31.5" customHeight="1">
      <c r="A5" s="3" t="s">
        <v>3</v>
      </c>
    </row>
    <row r="6" spans="1:1" ht="28.5" customHeight="1">
      <c r="A6" s="4" t="s">
        <v>4</v>
      </c>
    </row>
    <row r="7" spans="1:1" ht="19.5" customHeight="1">
      <c r="A7" s="4" t="s">
        <v>5</v>
      </c>
    </row>
    <row r="8" spans="1:1" s="5" customFormat="1" ht="26.25" customHeight="1">
      <c r="A8" s="6" t="s">
        <v>6</v>
      </c>
    </row>
    <row r="9" spans="1:1" s="5" customFormat="1" ht="25.5" customHeight="1">
      <c r="A9" s="6" t="s">
        <v>7</v>
      </c>
    </row>
    <row r="10" spans="1:1" s="5" customFormat="1" ht="39" customHeight="1">
      <c r="A10" s="6" t="s">
        <v>8</v>
      </c>
    </row>
    <row r="11" spans="1:1" s="5" customFormat="1" ht="36.75" customHeight="1">
      <c r="A11" s="6" t="s">
        <v>9</v>
      </c>
    </row>
    <row r="12" spans="1:1" s="5" customFormat="1" ht="18.75">
      <c r="A12" s="6" t="s">
        <v>10</v>
      </c>
    </row>
    <row r="13" spans="1:1" s="5" customFormat="1" ht="37.5">
      <c r="A13" s="7" t="s">
        <v>11</v>
      </c>
    </row>
    <row r="14" spans="1:1" s="5" customFormat="1" ht="18.75">
      <c r="A14" s="6" t="s">
        <v>12</v>
      </c>
    </row>
    <row r="15" spans="1:1" s="5" customFormat="1" ht="18.75">
      <c r="A15" s="6" t="s">
        <v>13</v>
      </c>
    </row>
    <row r="16" spans="1:1" s="5" customFormat="1" ht="18.75">
      <c r="A16" s="6" t="s">
        <v>14</v>
      </c>
    </row>
    <row r="17" spans="1:1" s="5" customFormat="1" ht="18.75">
      <c r="A17" s="6" t="s">
        <v>15</v>
      </c>
    </row>
    <row r="18" spans="1:1" s="5" customFormat="1" ht="37.5">
      <c r="A18" s="6" t="s">
        <v>16</v>
      </c>
    </row>
    <row r="19" spans="1:1" s="5" customFormat="1" ht="18.75">
      <c r="A19" s="7" t="s">
        <v>17</v>
      </c>
    </row>
    <row r="20" spans="1:1" s="5" customFormat="1" ht="37.5">
      <c r="A20" s="6" t="s">
        <v>18</v>
      </c>
    </row>
    <row r="21" spans="1:1" s="5" customFormat="1" ht="18">
      <c r="A21" s="6" t="s">
        <v>19</v>
      </c>
    </row>
    <row r="22" spans="1:1" s="5" customFormat="1" ht="18">
      <c r="A22" s="6"/>
    </row>
    <row r="23" spans="1:1" s="5" customFormat="1" ht="150">
      <c r="A23" s="7" t="s">
        <v>20</v>
      </c>
    </row>
    <row r="24" spans="1:1" s="5" customFormat="1" ht="37.5">
      <c r="A24" s="7" t="s">
        <v>21</v>
      </c>
    </row>
    <row r="25" spans="1:1" s="5" customFormat="1" ht="75">
      <c r="A25" s="7" t="s">
        <v>22</v>
      </c>
    </row>
    <row r="26" spans="1:1" s="5" customFormat="1" ht="93.75">
      <c r="A26" s="7" t="s">
        <v>23</v>
      </c>
    </row>
    <row r="27" spans="1:1" s="5" customFormat="1" ht="93.75">
      <c r="A27" s="7" t="s">
        <v>24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79"/>
  <sheetViews>
    <sheetView view="pageBreakPreview" topLeftCell="A127" zoomScale="110" workbookViewId="0">
      <selection activeCell="C141" sqref="C141"/>
    </sheetView>
  </sheetViews>
  <sheetFormatPr defaultColWidth="9.140625" defaultRowHeight="12.75"/>
  <cols>
    <col min="1" max="1" width="11.5703125" style="8" customWidth="1"/>
    <col min="2" max="2" width="16.28515625" style="8" customWidth="1"/>
    <col min="3" max="3" width="10.28515625" style="8" customWidth="1"/>
    <col min="4" max="5" width="9.42578125" style="8" customWidth="1"/>
    <col min="6" max="6" width="4.28515625" style="8" customWidth="1"/>
    <col min="7" max="7" width="3.28515625" style="8" customWidth="1"/>
    <col min="8" max="35" width="4.28515625" style="8" customWidth="1"/>
    <col min="36" max="36" width="4" style="8" customWidth="1"/>
    <col min="37" max="41" width="4.28515625" style="8" customWidth="1"/>
    <col min="42" max="42" width="5.42578125" style="8" customWidth="1"/>
    <col min="43" max="43" width="7.7109375" style="8" customWidth="1"/>
    <col min="44" max="44" width="6" style="8" customWidth="1"/>
    <col min="45" max="45" width="7.42578125" style="8" customWidth="1"/>
    <col min="46" max="46" width="13" style="8" customWidth="1"/>
    <col min="47" max="16384" width="9.140625" style="8"/>
  </cols>
  <sheetData>
    <row r="1" spans="1:47" s="9" customFormat="1" ht="63" customHeight="1">
      <c r="A1" s="10" t="s">
        <v>110</v>
      </c>
      <c r="B1" s="10"/>
      <c r="C1" s="10"/>
      <c r="D1" s="10"/>
      <c r="E1" s="10" t="s">
        <v>115</v>
      </c>
      <c r="F1" s="10"/>
      <c r="G1" s="10"/>
      <c r="H1" s="10"/>
      <c r="L1" s="11" t="s">
        <v>25</v>
      </c>
      <c r="AC1" s="12"/>
      <c r="AD1" s="12"/>
      <c r="AL1" s="12"/>
      <c r="AM1" s="12"/>
      <c r="AN1" s="12"/>
      <c r="AO1" s="12"/>
      <c r="AP1" s="12"/>
      <c r="AQ1" s="12"/>
      <c r="AR1" s="12"/>
      <c r="AS1" s="12"/>
    </row>
    <row r="2" spans="1:47" ht="21.75" customHeight="1">
      <c r="A2" s="13" t="s">
        <v>26</v>
      </c>
      <c r="B2" s="14" t="s">
        <v>114</v>
      </c>
      <c r="C2" s="15"/>
      <c r="D2" s="16"/>
      <c r="F2" s="10"/>
      <c r="G2" s="17" t="s">
        <v>27</v>
      </c>
      <c r="H2" s="10"/>
      <c r="I2" s="18"/>
      <c r="J2" s="18"/>
      <c r="K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L2" s="19"/>
      <c r="AM2" s="19"/>
      <c r="AN2" s="19"/>
      <c r="AO2" s="20"/>
      <c r="AP2" s="20"/>
      <c r="AQ2" s="20"/>
      <c r="AR2" s="20"/>
      <c r="AS2" s="20"/>
    </row>
    <row r="3" spans="1:47" ht="40.5" customHeight="1">
      <c r="A3" s="13" t="s">
        <v>28</v>
      </c>
      <c r="B3" s="21" t="s">
        <v>116</v>
      </c>
      <c r="D3" s="16"/>
      <c r="E3" s="22"/>
      <c r="F3" s="22"/>
      <c r="G3" s="133" t="s">
        <v>29</v>
      </c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5"/>
      <c r="X3" s="136" t="s">
        <v>30</v>
      </c>
      <c r="Y3" s="137"/>
      <c r="Z3" s="137"/>
      <c r="AA3" s="137"/>
      <c r="AB3" s="138"/>
      <c r="AC3" s="139" t="s">
        <v>31</v>
      </c>
      <c r="AD3" s="140"/>
      <c r="AE3" s="140"/>
      <c r="AF3" s="140"/>
      <c r="AG3" s="140"/>
      <c r="AH3" s="140"/>
      <c r="AI3" s="140"/>
      <c r="AJ3" s="140"/>
      <c r="AK3" s="140"/>
      <c r="AL3" s="140"/>
      <c r="AM3" s="141"/>
      <c r="AN3" s="148" t="s">
        <v>32</v>
      </c>
      <c r="AO3" s="148"/>
      <c r="AP3" s="23" t="s">
        <v>33</v>
      </c>
      <c r="AQ3" s="23"/>
      <c r="AR3" s="24"/>
      <c r="AU3" s="25"/>
    </row>
    <row r="4" spans="1:47" ht="22.5" customHeight="1">
      <c r="B4" s="149" t="s">
        <v>34</v>
      </c>
      <c r="C4" s="149"/>
      <c r="F4" s="26"/>
      <c r="G4" s="27" t="s">
        <v>35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150" t="s">
        <v>36</v>
      </c>
      <c r="Y4" s="151"/>
      <c r="Z4" s="151"/>
      <c r="AA4" s="151"/>
      <c r="AB4" s="152"/>
      <c r="AC4" s="142"/>
      <c r="AD4" s="143"/>
      <c r="AE4" s="143"/>
      <c r="AF4" s="143"/>
      <c r="AG4" s="143"/>
      <c r="AH4" s="143"/>
      <c r="AI4" s="143"/>
      <c r="AJ4" s="143"/>
      <c r="AK4" s="143"/>
      <c r="AL4" s="143"/>
      <c r="AM4" s="144"/>
      <c r="AN4" s="148"/>
      <c r="AO4" s="148"/>
      <c r="AP4" s="155" t="s">
        <v>37</v>
      </c>
      <c r="AQ4" s="155"/>
      <c r="AU4" s="25"/>
    </row>
    <row r="5" spans="1:47" ht="42.75" customHeight="1">
      <c r="A5" s="29" t="s">
        <v>111</v>
      </c>
      <c r="B5" s="14"/>
      <c r="C5" s="30" t="s">
        <v>38</v>
      </c>
      <c r="D5" s="31"/>
      <c r="F5" s="26"/>
      <c r="G5" s="156" t="s">
        <v>39</v>
      </c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3"/>
      <c r="Y5" s="153"/>
      <c r="Z5" s="153"/>
      <c r="AA5" s="153"/>
      <c r="AB5" s="154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7"/>
      <c r="AN5" s="148"/>
      <c r="AO5" s="148"/>
      <c r="AP5" s="157" t="s">
        <v>28</v>
      </c>
      <c r="AQ5" s="158"/>
      <c r="AU5" s="25"/>
    </row>
    <row r="6" spans="1:47" ht="35.25" customHeight="1">
      <c r="A6" s="32" t="s">
        <v>112</v>
      </c>
      <c r="C6" s="30" t="s">
        <v>40</v>
      </c>
      <c r="D6" s="33"/>
      <c r="E6" s="34"/>
      <c r="F6" s="2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9" t="s">
        <v>41</v>
      </c>
      <c r="Y6" s="160"/>
      <c r="Z6" s="160"/>
      <c r="AA6" s="160"/>
      <c r="AB6" s="160"/>
      <c r="AC6" s="35" t="s">
        <v>42</v>
      </c>
      <c r="AD6" s="36"/>
      <c r="AE6" s="36"/>
      <c r="AF6" s="36"/>
      <c r="AG6" s="36"/>
      <c r="AH6" s="19"/>
    </row>
    <row r="7" spans="1:47" ht="26.25" customHeight="1">
      <c r="A7" s="161" t="s">
        <v>113</v>
      </c>
      <c r="B7" s="162"/>
      <c r="C7" s="163" t="s">
        <v>43</v>
      </c>
      <c r="D7" s="163"/>
      <c r="F7" s="2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Y7" s="37"/>
      <c r="AB7" s="37"/>
      <c r="AC7" s="38" t="s">
        <v>44</v>
      </c>
      <c r="AP7" s="39"/>
      <c r="AQ7" s="39"/>
      <c r="AR7" s="39"/>
    </row>
    <row r="8" spans="1:47" ht="22.5" customHeight="1">
      <c r="A8" s="40"/>
      <c r="B8" s="40"/>
      <c r="C8" s="40"/>
      <c r="D8" s="41"/>
      <c r="E8" s="41"/>
      <c r="F8" s="41"/>
      <c r="G8" s="41"/>
      <c r="H8" s="41"/>
      <c r="I8" s="40"/>
      <c r="X8" s="40"/>
      <c r="Z8" s="42"/>
      <c r="AA8" s="42"/>
      <c r="AB8" s="42"/>
      <c r="AC8" s="43" t="s">
        <v>45</v>
      </c>
      <c r="AD8" s="39"/>
      <c r="AE8" s="39"/>
      <c r="AF8" s="39"/>
      <c r="AG8" s="39"/>
      <c r="AH8" s="39"/>
      <c r="AI8" s="39"/>
      <c r="AJ8" s="39"/>
      <c r="AK8" s="19"/>
      <c r="AL8" s="44"/>
      <c r="AM8" s="39"/>
      <c r="AN8" s="39"/>
      <c r="AO8" s="39"/>
      <c r="AP8" s="39"/>
      <c r="AQ8" s="39"/>
      <c r="AR8" s="39"/>
      <c r="AS8" s="19"/>
    </row>
    <row r="9" spans="1:47" s="37" customFormat="1" ht="120.75" customHeight="1">
      <c r="A9" s="164" t="s">
        <v>46</v>
      </c>
      <c r="B9" s="164"/>
      <c r="C9" s="164"/>
      <c r="D9" s="164"/>
      <c r="E9" s="165" t="s">
        <v>47</v>
      </c>
      <c r="F9" s="165"/>
      <c r="G9" s="165"/>
      <c r="H9" s="165"/>
      <c r="I9" s="165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7" t="s">
        <v>48</v>
      </c>
      <c r="AR9" s="167" t="s">
        <v>49</v>
      </c>
      <c r="AS9" s="168" t="s">
        <v>50</v>
      </c>
    </row>
    <row r="10" spans="1:47" s="37" customFormat="1" ht="21.75" customHeight="1">
      <c r="A10" s="169" t="s">
        <v>51</v>
      </c>
      <c r="B10" s="170"/>
      <c r="C10" s="130" t="s">
        <v>52</v>
      </c>
      <c r="D10" s="46" t="s">
        <v>53</v>
      </c>
      <c r="E10" s="173" t="s">
        <v>54</v>
      </c>
      <c r="F10" s="173"/>
      <c r="G10" s="173"/>
      <c r="H10" s="173"/>
      <c r="I10" s="173" t="s">
        <v>55</v>
      </c>
      <c r="J10" s="173"/>
      <c r="K10" s="173"/>
      <c r="L10" s="173"/>
      <c r="M10" s="173" t="s">
        <v>56</v>
      </c>
      <c r="N10" s="173"/>
      <c r="O10" s="173"/>
      <c r="P10" s="173"/>
      <c r="Q10" s="173" t="s">
        <v>57</v>
      </c>
      <c r="R10" s="173"/>
      <c r="S10" s="173"/>
      <c r="T10" s="173"/>
      <c r="U10" s="173" t="s">
        <v>58</v>
      </c>
      <c r="V10" s="173"/>
      <c r="W10" s="173"/>
      <c r="X10" s="173" t="s">
        <v>59</v>
      </c>
      <c r="Y10" s="173"/>
      <c r="Z10" s="173"/>
      <c r="AA10" s="173"/>
      <c r="AB10" s="173" t="s">
        <v>60</v>
      </c>
      <c r="AC10" s="173"/>
      <c r="AD10" s="173"/>
      <c r="AE10" s="173" t="s">
        <v>61</v>
      </c>
      <c r="AF10" s="173"/>
      <c r="AG10" s="173"/>
      <c r="AH10" s="173"/>
      <c r="AI10" s="173"/>
      <c r="AJ10" s="173" t="s">
        <v>62</v>
      </c>
      <c r="AK10" s="173"/>
      <c r="AL10" s="173"/>
      <c r="AM10" s="173" t="s">
        <v>63</v>
      </c>
      <c r="AN10" s="173"/>
      <c r="AO10" s="173"/>
      <c r="AP10" s="173"/>
      <c r="AQ10" s="167"/>
      <c r="AR10" s="167"/>
      <c r="AS10" s="168"/>
    </row>
    <row r="11" spans="1:47" s="48" customFormat="1" ht="11.25" customHeight="1">
      <c r="A11" s="171"/>
      <c r="B11" s="172"/>
      <c r="C11" s="132"/>
      <c r="D11" s="46" t="s">
        <v>64</v>
      </c>
      <c r="E11" s="49">
        <v>1</v>
      </c>
      <c r="F11" s="49">
        <v>2</v>
      </c>
      <c r="G11" s="49">
        <v>3</v>
      </c>
      <c r="H11" s="49">
        <v>4</v>
      </c>
      <c r="I11" s="49">
        <v>5</v>
      </c>
      <c r="J11" s="49">
        <v>6</v>
      </c>
      <c r="K11" s="49">
        <v>7</v>
      </c>
      <c r="L11" s="49">
        <v>8</v>
      </c>
      <c r="M11" s="49">
        <v>9</v>
      </c>
      <c r="N11" s="49">
        <v>10</v>
      </c>
      <c r="O11" s="49">
        <v>11</v>
      </c>
      <c r="P11" s="49">
        <v>12</v>
      </c>
      <c r="Q11" s="49">
        <v>13</v>
      </c>
      <c r="R11" s="49">
        <v>14</v>
      </c>
      <c r="S11" s="49">
        <v>15</v>
      </c>
      <c r="T11" s="49">
        <v>16</v>
      </c>
      <c r="U11" s="49">
        <v>17</v>
      </c>
      <c r="V11" s="49">
        <v>18</v>
      </c>
      <c r="W11" s="49">
        <v>19</v>
      </c>
      <c r="X11" s="49">
        <v>20</v>
      </c>
      <c r="Y11" s="49">
        <v>21</v>
      </c>
      <c r="Z11" s="49">
        <v>22</v>
      </c>
      <c r="AA11" s="49">
        <v>23</v>
      </c>
      <c r="AB11" s="49">
        <v>24</v>
      </c>
      <c r="AC11" s="49">
        <v>25</v>
      </c>
      <c r="AD11" s="49">
        <v>26</v>
      </c>
      <c r="AE11" s="49">
        <v>27</v>
      </c>
      <c r="AF11" s="49">
        <v>28</v>
      </c>
      <c r="AG11" s="49">
        <v>29</v>
      </c>
      <c r="AH11" s="49">
        <v>30</v>
      </c>
      <c r="AI11" s="49">
        <v>31</v>
      </c>
      <c r="AJ11" s="49">
        <v>32</v>
      </c>
      <c r="AK11" s="49">
        <v>33</v>
      </c>
      <c r="AL11" s="49">
        <v>34</v>
      </c>
      <c r="AM11" s="49">
        <v>35</v>
      </c>
      <c r="AN11" s="49">
        <v>36</v>
      </c>
      <c r="AO11" s="49">
        <v>37</v>
      </c>
      <c r="AP11" s="49">
        <v>38</v>
      </c>
      <c r="AQ11" s="167"/>
      <c r="AR11" s="167"/>
      <c r="AS11" s="168"/>
    </row>
    <row r="12" spans="1:47" s="48" customFormat="1" ht="11.25" customHeight="1">
      <c r="A12" s="174" t="s">
        <v>65</v>
      </c>
      <c r="B12" s="97" t="s">
        <v>66</v>
      </c>
      <c r="C12" s="97">
        <v>1</v>
      </c>
      <c r="D12" s="102"/>
      <c r="E12" s="204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3">
        <f t="shared" ref="AQ12:AQ51" si="0">COUNTA(E12:AP12)</f>
        <v>0</v>
      </c>
      <c r="AR12" s="105">
        <f t="shared" ref="AR12" si="1">33*5</f>
        <v>165</v>
      </c>
      <c r="AS12" s="104">
        <f t="shared" ref="AS12:AS57" si="2">AQ12/AR12</f>
        <v>0</v>
      </c>
    </row>
    <row r="13" spans="1:47" ht="12.75" customHeight="1">
      <c r="A13" s="175"/>
      <c r="B13" s="130" t="s">
        <v>67</v>
      </c>
      <c r="C13" s="130">
        <v>1</v>
      </c>
      <c r="D13" s="130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27"/>
      <c r="AN13" s="127"/>
      <c r="AO13" s="127"/>
      <c r="AP13" s="127"/>
      <c r="AQ13" s="124">
        <f t="shared" si="0"/>
        <v>0</v>
      </c>
      <c r="AR13" s="121">
        <f t="shared" ref="AR13:AR16" si="3">33*4</f>
        <v>132</v>
      </c>
      <c r="AS13" s="118">
        <f t="shared" si="2"/>
        <v>0</v>
      </c>
    </row>
    <row r="14" spans="1:47" ht="12.75" customHeight="1">
      <c r="A14" s="175"/>
      <c r="B14" s="131"/>
      <c r="C14" s="131"/>
      <c r="D14" s="131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28"/>
      <c r="AN14" s="128"/>
      <c r="AO14" s="128"/>
      <c r="AP14" s="128"/>
      <c r="AQ14" s="125"/>
      <c r="AR14" s="122"/>
      <c r="AS14" s="119"/>
    </row>
    <row r="15" spans="1:47" ht="12.75" customHeight="1">
      <c r="A15" s="175"/>
      <c r="B15" s="132"/>
      <c r="C15" s="132"/>
      <c r="D15" s="132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29"/>
      <c r="AN15" s="129"/>
      <c r="AO15" s="129"/>
      <c r="AP15" s="129"/>
      <c r="AQ15" s="126"/>
      <c r="AR15" s="123"/>
      <c r="AS15" s="120"/>
    </row>
    <row r="16" spans="1:47" ht="12.75" customHeight="1">
      <c r="A16" s="175"/>
      <c r="B16" s="130" t="s">
        <v>68</v>
      </c>
      <c r="C16" s="130">
        <v>1</v>
      </c>
      <c r="D16" s="130"/>
      <c r="E16" s="115"/>
      <c r="F16" s="115"/>
      <c r="G16" s="121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27"/>
      <c r="AN16" s="127"/>
      <c r="AO16" s="127"/>
      <c r="AP16" s="127"/>
      <c r="AQ16" s="124">
        <f t="shared" si="0"/>
        <v>0</v>
      </c>
      <c r="AR16" s="121">
        <f t="shared" si="3"/>
        <v>132</v>
      </c>
      <c r="AS16" s="118">
        <f t="shared" si="2"/>
        <v>0</v>
      </c>
    </row>
    <row r="17" spans="1:45" ht="12.75" customHeight="1">
      <c r="A17" s="175"/>
      <c r="B17" s="131"/>
      <c r="C17" s="131"/>
      <c r="D17" s="131"/>
      <c r="E17" s="116"/>
      <c r="F17" s="116"/>
      <c r="G17" s="122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28"/>
      <c r="AN17" s="128"/>
      <c r="AO17" s="128"/>
      <c r="AP17" s="128"/>
      <c r="AQ17" s="125"/>
      <c r="AR17" s="122"/>
      <c r="AS17" s="119"/>
    </row>
    <row r="18" spans="1:45" ht="12.75" customHeight="1">
      <c r="A18" s="175"/>
      <c r="B18" s="132"/>
      <c r="C18" s="132"/>
      <c r="D18" s="132"/>
      <c r="E18" s="117"/>
      <c r="F18" s="117"/>
      <c r="G18" s="123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29"/>
      <c r="AN18" s="129"/>
      <c r="AO18" s="129"/>
      <c r="AP18" s="129"/>
      <c r="AQ18" s="126"/>
      <c r="AR18" s="123"/>
      <c r="AS18" s="120"/>
    </row>
    <row r="19" spans="1:45" ht="12.75" customHeight="1">
      <c r="A19" s="175"/>
      <c r="B19" s="130" t="s">
        <v>69</v>
      </c>
      <c r="C19" s="130">
        <v>1</v>
      </c>
      <c r="D19" s="130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27"/>
      <c r="AN19" s="127"/>
      <c r="AO19" s="127"/>
      <c r="AP19" s="127"/>
      <c r="AQ19" s="124">
        <f t="shared" si="0"/>
        <v>0</v>
      </c>
      <c r="AR19" s="121">
        <f t="shared" ref="AR19" si="4">33*2</f>
        <v>66</v>
      </c>
      <c r="AS19" s="118">
        <f t="shared" si="2"/>
        <v>0</v>
      </c>
    </row>
    <row r="20" spans="1:45" ht="12.75" customHeight="1">
      <c r="A20" s="175"/>
      <c r="B20" s="131"/>
      <c r="C20" s="131"/>
      <c r="D20" s="131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28"/>
      <c r="AN20" s="128"/>
      <c r="AO20" s="128"/>
      <c r="AP20" s="128"/>
      <c r="AQ20" s="125"/>
      <c r="AR20" s="122"/>
      <c r="AS20" s="119"/>
    </row>
    <row r="21" spans="1:45" ht="12.75" customHeight="1">
      <c r="A21" s="175"/>
      <c r="B21" s="132"/>
      <c r="C21" s="132"/>
      <c r="D21" s="132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29"/>
      <c r="AN21" s="129"/>
      <c r="AO21" s="129"/>
      <c r="AP21" s="129"/>
      <c r="AQ21" s="126"/>
      <c r="AR21" s="123"/>
      <c r="AS21" s="120"/>
    </row>
    <row r="22" spans="1:45" ht="12.75" customHeight="1">
      <c r="A22" s="175"/>
      <c r="B22" s="130" t="s">
        <v>70</v>
      </c>
      <c r="C22" s="130">
        <v>1</v>
      </c>
      <c r="D22" s="130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27"/>
      <c r="AN22" s="127"/>
      <c r="AO22" s="127"/>
      <c r="AP22" s="127"/>
      <c r="AQ22" s="124">
        <f t="shared" si="0"/>
        <v>0</v>
      </c>
      <c r="AR22" s="121">
        <f t="shared" ref="AR22:AR28" si="5">33*1</f>
        <v>33</v>
      </c>
      <c r="AS22" s="118">
        <f t="shared" si="2"/>
        <v>0</v>
      </c>
    </row>
    <row r="23" spans="1:45" ht="12.75" customHeight="1">
      <c r="A23" s="175"/>
      <c r="B23" s="131"/>
      <c r="C23" s="131"/>
      <c r="D23" s="131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28"/>
      <c r="AN23" s="128"/>
      <c r="AO23" s="128"/>
      <c r="AP23" s="128"/>
      <c r="AQ23" s="125"/>
      <c r="AR23" s="122"/>
      <c r="AS23" s="119"/>
    </row>
    <row r="24" spans="1:45" ht="12.75" customHeight="1">
      <c r="A24" s="175"/>
      <c r="B24" s="132"/>
      <c r="C24" s="132"/>
      <c r="D24" s="132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29"/>
      <c r="AN24" s="129"/>
      <c r="AO24" s="129"/>
      <c r="AP24" s="129"/>
      <c r="AQ24" s="126"/>
      <c r="AR24" s="123"/>
      <c r="AS24" s="120"/>
    </row>
    <row r="25" spans="1:45" ht="12.75" customHeight="1">
      <c r="A25" s="175"/>
      <c r="B25" s="130" t="s">
        <v>71</v>
      </c>
      <c r="C25" s="130">
        <v>1</v>
      </c>
      <c r="D25" s="130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27"/>
      <c r="AN25" s="127"/>
      <c r="AO25" s="127"/>
      <c r="AP25" s="127"/>
      <c r="AQ25" s="124">
        <f t="shared" si="0"/>
        <v>0</v>
      </c>
      <c r="AR25" s="121">
        <f t="shared" si="5"/>
        <v>33</v>
      </c>
      <c r="AS25" s="118">
        <f t="shared" si="2"/>
        <v>0</v>
      </c>
    </row>
    <row r="26" spans="1:45" ht="12.75" customHeight="1">
      <c r="A26" s="175"/>
      <c r="B26" s="131"/>
      <c r="C26" s="131"/>
      <c r="D26" s="131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28"/>
      <c r="AN26" s="128"/>
      <c r="AO26" s="128"/>
      <c r="AP26" s="128"/>
      <c r="AQ26" s="125"/>
      <c r="AR26" s="122"/>
      <c r="AS26" s="119"/>
    </row>
    <row r="27" spans="1:45" ht="12.75" customHeight="1">
      <c r="A27" s="175"/>
      <c r="B27" s="132"/>
      <c r="C27" s="132"/>
      <c r="D27" s="132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29"/>
      <c r="AN27" s="129"/>
      <c r="AO27" s="129"/>
      <c r="AP27" s="129"/>
      <c r="AQ27" s="126"/>
      <c r="AR27" s="123"/>
      <c r="AS27" s="120"/>
    </row>
    <row r="28" spans="1:45" ht="12.75" customHeight="1">
      <c r="A28" s="175"/>
      <c r="B28" s="130" t="s">
        <v>72</v>
      </c>
      <c r="C28" s="130">
        <v>1</v>
      </c>
      <c r="D28" s="130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27"/>
      <c r="AN28" s="127"/>
      <c r="AO28" s="127"/>
      <c r="AP28" s="127"/>
      <c r="AQ28" s="124">
        <f t="shared" si="0"/>
        <v>0</v>
      </c>
      <c r="AR28" s="121">
        <f t="shared" si="5"/>
        <v>33</v>
      </c>
      <c r="AS28" s="118">
        <f t="shared" si="2"/>
        <v>0</v>
      </c>
    </row>
    <row r="29" spans="1:45" ht="12.75" customHeight="1">
      <c r="A29" s="175"/>
      <c r="B29" s="131"/>
      <c r="C29" s="131"/>
      <c r="D29" s="131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28"/>
      <c r="AN29" s="128"/>
      <c r="AO29" s="128"/>
      <c r="AP29" s="128"/>
      <c r="AQ29" s="125"/>
      <c r="AR29" s="122"/>
      <c r="AS29" s="119"/>
    </row>
    <row r="30" spans="1:45" ht="12.75" customHeight="1">
      <c r="A30" s="175"/>
      <c r="B30" s="132"/>
      <c r="C30" s="132"/>
      <c r="D30" s="132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29"/>
      <c r="AN30" s="129"/>
      <c r="AO30" s="129"/>
      <c r="AP30" s="129"/>
      <c r="AQ30" s="126"/>
      <c r="AR30" s="123"/>
      <c r="AS30" s="120"/>
    </row>
    <row r="31" spans="1:45" ht="12.75" customHeight="1">
      <c r="A31" s="175"/>
      <c r="B31" s="173" t="s">
        <v>73</v>
      </c>
      <c r="C31" s="130">
        <v>1</v>
      </c>
      <c r="D31" s="130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27"/>
      <c r="AN31" s="127"/>
      <c r="AO31" s="127"/>
      <c r="AP31" s="127"/>
      <c r="AQ31" s="124">
        <f t="shared" si="0"/>
        <v>0</v>
      </c>
      <c r="AR31" s="121">
        <f t="shared" ref="AR31" si="6">33*3</f>
        <v>99</v>
      </c>
      <c r="AS31" s="118">
        <f t="shared" si="2"/>
        <v>0</v>
      </c>
    </row>
    <row r="32" spans="1:45" ht="12.75" customHeight="1">
      <c r="A32" s="175"/>
      <c r="B32" s="173"/>
      <c r="C32" s="131"/>
      <c r="D32" s="131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28"/>
      <c r="AN32" s="128"/>
      <c r="AO32" s="128"/>
      <c r="AP32" s="128"/>
      <c r="AQ32" s="125"/>
      <c r="AR32" s="122"/>
      <c r="AS32" s="119"/>
    </row>
    <row r="33" spans="1:45" ht="12.75" customHeight="1">
      <c r="A33" s="175"/>
      <c r="B33" s="173"/>
      <c r="C33" s="132"/>
      <c r="D33" s="132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29"/>
      <c r="AN33" s="129"/>
      <c r="AO33" s="129"/>
      <c r="AP33" s="129"/>
      <c r="AQ33" s="126"/>
      <c r="AR33" s="123"/>
      <c r="AS33" s="120"/>
    </row>
    <row r="34" spans="1:45" ht="27" customHeight="1">
      <c r="A34" s="176"/>
      <c r="B34" s="176"/>
      <c r="C34" s="176"/>
      <c r="D34" s="17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7"/>
      <c r="AN34" s="57"/>
      <c r="AO34" s="57"/>
      <c r="AP34" s="57"/>
      <c r="AQ34" s="57"/>
      <c r="AR34" s="57"/>
      <c r="AS34" s="57"/>
    </row>
    <row r="35" spans="1:45" s="37" customFormat="1" ht="111.75" customHeight="1">
      <c r="A35" s="164" t="s">
        <v>74</v>
      </c>
      <c r="B35" s="164"/>
      <c r="C35" s="164"/>
      <c r="D35" s="164"/>
      <c r="E35" s="177" t="s">
        <v>47</v>
      </c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9"/>
      <c r="AQ35" s="167" t="s">
        <v>48</v>
      </c>
      <c r="AR35" s="167" t="s">
        <v>49</v>
      </c>
      <c r="AS35" s="168" t="s">
        <v>50</v>
      </c>
    </row>
    <row r="36" spans="1:45" s="37" customFormat="1" ht="21.75" customHeight="1">
      <c r="A36" s="169" t="s">
        <v>51</v>
      </c>
      <c r="B36" s="170"/>
      <c r="C36" s="130" t="s">
        <v>52</v>
      </c>
      <c r="D36" s="46" t="s">
        <v>53</v>
      </c>
      <c r="E36" s="173" t="s">
        <v>54</v>
      </c>
      <c r="F36" s="173"/>
      <c r="G36" s="173"/>
      <c r="H36" s="173"/>
      <c r="I36" s="173" t="s">
        <v>55</v>
      </c>
      <c r="J36" s="173"/>
      <c r="K36" s="173"/>
      <c r="L36" s="173"/>
      <c r="M36" s="173" t="s">
        <v>56</v>
      </c>
      <c r="N36" s="173"/>
      <c r="O36" s="173"/>
      <c r="P36" s="173"/>
      <c r="Q36" s="173" t="s">
        <v>57</v>
      </c>
      <c r="R36" s="173"/>
      <c r="S36" s="173"/>
      <c r="T36" s="173"/>
      <c r="U36" s="173" t="s">
        <v>58</v>
      </c>
      <c r="V36" s="173"/>
      <c r="W36" s="173"/>
      <c r="X36" s="173" t="s">
        <v>59</v>
      </c>
      <c r="Y36" s="173"/>
      <c r="Z36" s="173"/>
      <c r="AA36" s="173"/>
      <c r="AB36" s="173" t="s">
        <v>60</v>
      </c>
      <c r="AC36" s="173"/>
      <c r="AD36" s="173"/>
      <c r="AE36" s="173" t="s">
        <v>61</v>
      </c>
      <c r="AF36" s="173"/>
      <c r="AG36" s="173"/>
      <c r="AH36" s="173"/>
      <c r="AI36" s="173"/>
      <c r="AJ36" s="173" t="s">
        <v>62</v>
      </c>
      <c r="AK36" s="173"/>
      <c r="AL36" s="173"/>
      <c r="AM36" s="173" t="s">
        <v>63</v>
      </c>
      <c r="AN36" s="173"/>
      <c r="AO36" s="173"/>
      <c r="AP36" s="173"/>
      <c r="AQ36" s="167"/>
      <c r="AR36" s="167"/>
      <c r="AS36" s="168"/>
    </row>
    <row r="37" spans="1:45" s="48" customFormat="1" ht="11.25" customHeight="1">
      <c r="A37" s="171"/>
      <c r="B37" s="172"/>
      <c r="C37" s="132"/>
      <c r="D37" s="46" t="s">
        <v>64</v>
      </c>
      <c r="E37" s="49">
        <v>1</v>
      </c>
      <c r="F37" s="49">
        <v>2</v>
      </c>
      <c r="G37" s="49">
        <v>3</v>
      </c>
      <c r="H37" s="49">
        <v>4</v>
      </c>
      <c r="I37" s="49">
        <v>5</v>
      </c>
      <c r="J37" s="49">
        <v>6</v>
      </c>
      <c r="K37" s="49">
        <v>7</v>
      </c>
      <c r="L37" s="49">
        <v>8</v>
      </c>
      <c r="M37" s="49">
        <v>9</v>
      </c>
      <c r="N37" s="49">
        <v>10</v>
      </c>
      <c r="O37" s="49">
        <v>11</v>
      </c>
      <c r="P37" s="49">
        <v>12</v>
      </c>
      <c r="Q37" s="49">
        <v>13</v>
      </c>
      <c r="R37" s="49">
        <v>14</v>
      </c>
      <c r="S37" s="49">
        <v>15</v>
      </c>
      <c r="T37" s="49">
        <v>16</v>
      </c>
      <c r="U37" s="49">
        <v>17</v>
      </c>
      <c r="V37" s="49">
        <v>18</v>
      </c>
      <c r="W37" s="49">
        <v>19</v>
      </c>
      <c r="X37" s="49">
        <v>20</v>
      </c>
      <c r="Y37" s="49">
        <v>21</v>
      </c>
      <c r="Z37" s="49">
        <v>22</v>
      </c>
      <c r="AA37" s="49">
        <v>23</v>
      </c>
      <c r="AB37" s="49">
        <v>24</v>
      </c>
      <c r="AC37" s="49">
        <v>25</v>
      </c>
      <c r="AD37" s="49">
        <v>26</v>
      </c>
      <c r="AE37" s="49">
        <v>27</v>
      </c>
      <c r="AF37" s="49">
        <v>28</v>
      </c>
      <c r="AG37" s="49">
        <v>29</v>
      </c>
      <c r="AH37" s="49">
        <v>30</v>
      </c>
      <c r="AI37" s="49">
        <v>31</v>
      </c>
      <c r="AJ37" s="49">
        <v>32</v>
      </c>
      <c r="AK37" s="49">
        <v>33</v>
      </c>
      <c r="AL37" s="49">
        <v>34</v>
      </c>
      <c r="AM37" s="49">
        <v>35</v>
      </c>
      <c r="AN37" s="49">
        <v>36</v>
      </c>
      <c r="AO37" s="49">
        <v>37</v>
      </c>
      <c r="AP37" s="49">
        <v>38</v>
      </c>
      <c r="AQ37" s="167"/>
      <c r="AR37" s="167"/>
      <c r="AS37" s="168"/>
    </row>
    <row r="38" spans="1:45" ht="12.75" customHeight="1">
      <c r="A38" s="93" t="s">
        <v>75</v>
      </c>
      <c r="B38" s="91" t="s">
        <v>66</v>
      </c>
      <c r="C38" s="91">
        <v>2</v>
      </c>
      <c r="D38" s="98"/>
      <c r="E38" s="95"/>
      <c r="F38" s="105"/>
      <c r="G38" s="105"/>
      <c r="H38" s="105"/>
      <c r="I38" s="105"/>
      <c r="J38" s="105"/>
      <c r="K38" s="105"/>
      <c r="L38" s="106" t="s">
        <v>76</v>
      </c>
      <c r="M38" s="105"/>
      <c r="N38" s="105"/>
      <c r="O38" s="105"/>
      <c r="P38" s="105"/>
      <c r="Q38" s="95"/>
      <c r="R38" s="95"/>
      <c r="S38" s="107" t="s">
        <v>76</v>
      </c>
      <c r="T38" s="95"/>
      <c r="U38" s="95"/>
      <c r="V38" s="95"/>
      <c r="W38" s="95"/>
      <c r="X38" s="98"/>
      <c r="Y38" s="95"/>
      <c r="Z38" s="95"/>
      <c r="AA38" s="95"/>
      <c r="AB38" s="95"/>
      <c r="AC38" s="108" t="s">
        <v>76</v>
      </c>
      <c r="AD38" s="95"/>
      <c r="AE38" s="95"/>
      <c r="AF38" s="95"/>
      <c r="AG38" s="95"/>
      <c r="AH38" s="95"/>
      <c r="AI38" s="95"/>
      <c r="AJ38" s="108" t="s">
        <v>76</v>
      </c>
      <c r="AK38" s="98"/>
      <c r="AL38" s="98"/>
      <c r="AM38" s="31"/>
      <c r="AN38" s="31"/>
      <c r="AO38" s="31"/>
      <c r="AP38" s="31"/>
      <c r="AQ38" s="51">
        <f t="shared" ref="AQ38:AQ46" si="7">COUNTA(E38:AP38)</f>
        <v>4</v>
      </c>
      <c r="AR38" s="31">
        <f>34*5</f>
        <v>170</v>
      </c>
      <c r="AS38" s="52">
        <f t="shared" si="2"/>
        <v>2.3529411764705882E-2</v>
      </c>
    </row>
    <row r="39" spans="1:45">
      <c r="A39" s="94"/>
      <c r="B39" s="91" t="s">
        <v>67</v>
      </c>
      <c r="C39" s="91">
        <v>2</v>
      </c>
      <c r="D39" s="98"/>
      <c r="E39" s="95"/>
      <c r="F39" s="105"/>
      <c r="G39" s="105"/>
      <c r="H39" s="105"/>
      <c r="I39" s="105"/>
      <c r="J39" s="105"/>
      <c r="K39" s="105"/>
      <c r="L39" s="106" t="s">
        <v>76</v>
      </c>
      <c r="M39" s="105"/>
      <c r="N39" s="105"/>
      <c r="O39" s="105"/>
      <c r="P39" s="105"/>
      <c r="Q39" s="95"/>
      <c r="R39" s="95"/>
      <c r="S39" s="107" t="s">
        <v>76</v>
      </c>
      <c r="T39" s="95"/>
      <c r="U39" s="95"/>
      <c r="V39" s="95"/>
      <c r="W39" s="95"/>
      <c r="X39" s="95"/>
      <c r="Y39" s="95"/>
      <c r="Z39" s="95"/>
      <c r="AA39" s="95"/>
      <c r="AB39" s="95"/>
      <c r="AC39" s="108" t="s">
        <v>76</v>
      </c>
      <c r="AD39" s="95"/>
      <c r="AE39" s="95"/>
      <c r="AF39" s="95"/>
      <c r="AG39" s="95"/>
      <c r="AH39" s="95"/>
      <c r="AI39" s="95"/>
      <c r="AJ39" s="108"/>
      <c r="AK39" s="98"/>
      <c r="AL39" s="98"/>
      <c r="AM39" s="31"/>
      <c r="AN39" s="31"/>
      <c r="AO39" s="31"/>
      <c r="AP39" s="31"/>
      <c r="AQ39" s="51">
        <f t="shared" si="7"/>
        <v>3</v>
      </c>
      <c r="AR39" s="31">
        <f t="shared" ref="AR39:AR40" si="8">34*4</f>
        <v>136</v>
      </c>
      <c r="AS39" s="52">
        <f t="shared" si="2"/>
        <v>2.2058823529411766E-2</v>
      </c>
    </row>
    <row r="40" spans="1:45" ht="12.75" customHeight="1">
      <c r="A40" s="94"/>
      <c r="B40" s="91" t="s">
        <v>68</v>
      </c>
      <c r="C40" s="91">
        <v>2</v>
      </c>
      <c r="D40" s="98"/>
      <c r="E40" s="95"/>
      <c r="F40" s="95"/>
      <c r="G40" s="95"/>
      <c r="H40" s="95"/>
      <c r="I40" s="105"/>
      <c r="J40" s="95"/>
      <c r="K40" s="95"/>
      <c r="L40" s="95"/>
      <c r="M40" s="95"/>
      <c r="N40" s="95"/>
      <c r="O40" s="95"/>
      <c r="P40" s="95"/>
      <c r="Q40" s="95"/>
      <c r="R40" s="107" t="s">
        <v>76</v>
      </c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105"/>
      <c r="AI40" s="105"/>
      <c r="AJ40" s="105"/>
      <c r="AK40" s="98"/>
      <c r="AL40" s="98"/>
      <c r="AM40" s="31"/>
      <c r="AN40" s="31"/>
      <c r="AO40" s="31"/>
      <c r="AP40" s="31"/>
      <c r="AQ40" s="51">
        <f t="shared" si="7"/>
        <v>1</v>
      </c>
      <c r="AR40" s="31">
        <f t="shared" si="8"/>
        <v>136</v>
      </c>
      <c r="AS40" s="52">
        <f t="shared" si="2"/>
        <v>7.3529411764705881E-3</v>
      </c>
    </row>
    <row r="41" spans="1:45" ht="13.5" thickBot="1">
      <c r="A41" s="94"/>
      <c r="B41" s="91" t="s">
        <v>69</v>
      </c>
      <c r="C41" s="91">
        <v>2</v>
      </c>
      <c r="D41" s="98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105"/>
      <c r="AH41" s="105"/>
      <c r="AI41" s="65" t="s">
        <v>76</v>
      </c>
      <c r="AJ41" s="105"/>
      <c r="AK41" s="98"/>
      <c r="AL41" s="98"/>
      <c r="AM41" s="31"/>
      <c r="AN41" s="31"/>
      <c r="AO41" s="31"/>
      <c r="AP41" s="31"/>
      <c r="AQ41" s="51">
        <f t="shared" si="7"/>
        <v>1</v>
      </c>
      <c r="AR41" s="31">
        <f t="shared" ref="AR41:AR42" si="9">34*2</f>
        <v>68</v>
      </c>
      <c r="AS41" s="52">
        <f t="shared" si="2"/>
        <v>1.4705882352941176E-2</v>
      </c>
    </row>
    <row r="42" spans="1:45" ht="12.75" customHeight="1" thickTop="1">
      <c r="A42" s="94"/>
      <c r="B42" s="95" t="s">
        <v>77</v>
      </c>
      <c r="C42" s="91">
        <v>2</v>
      </c>
      <c r="D42" s="98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9" t="s">
        <v>76</v>
      </c>
      <c r="R42" s="109"/>
      <c r="S42" s="110"/>
      <c r="T42" s="95"/>
      <c r="U42" s="95"/>
      <c r="V42" s="95"/>
      <c r="W42" s="95"/>
      <c r="X42" s="95"/>
      <c r="Y42" s="95"/>
      <c r="Z42" s="108" t="s">
        <v>76</v>
      </c>
      <c r="AA42" s="95"/>
      <c r="AB42" s="95"/>
      <c r="AC42" s="95"/>
      <c r="AD42" s="105"/>
      <c r="AE42" s="98"/>
      <c r="AF42" s="62" t="s">
        <v>76</v>
      </c>
      <c r="AG42" s="53"/>
      <c r="AH42" s="53"/>
      <c r="AI42" s="31"/>
      <c r="AJ42" s="59"/>
      <c r="AK42" s="53"/>
      <c r="AL42" s="64" t="s">
        <v>76</v>
      </c>
      <c r="AM42" s="31"/>
      <c r="AN42" s="31"/>
      <c r="AO42" s="31"/>
      <c r="AP42" s="31"/>
      <c r="AQ42" s="51">
        <f t="shared" si="7"/>
        <v>4</v>
      </c>
      <c r="AR42" s="31">
        <f t="shared" si="9"/>
        <v>68</v>
      </c>
      <c r="AS42" s="52">
        <f t="shared" si="2"/>
        <v>5.8823529411764705E-2</v>
      </c>
    </row>
    <row r="43" spans="1:45" ht="12.75" customHeight="1">
      <c r="A43" s="94"/>
      <c r="B43" s="91" t="s">
        <v>70</v>
      </c>
      <c r="C43" s="91">
        <v>2</v>
      </c>
      <c r="D43" s="98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11"/>
      <c r="S43" s="95"/>
      <c r="T43" s="95"/>
      <c r="U43" s="95"/>
      <c r="V43" s="95"/>
      <c r="W43" s="95"/>
      <c r="X43" s="95"/>
      <c r="Y43" s="95"/>
      <c r="Z43" s="95"/>
      <c r="AA43" s="105"/>
      <c r="AB43" s="95"/>
      <c r="AC43" s="95"/>
      <c r="AD43" s="95"/>
      <c r="AE43" s="59"/>
      <c r="AF43" s="62" t="s">
        <v>78</v>
      </c>
      <c r="AG43" s="53"/>
      <c r="AH43" s="53"/>
      <c r="AI43" s="53"/>
      <c r="AJ43" s="31"/>
      <c r="AK43" s="53"/>
      <c r="AL43" s="53"/>
      <c r="AM43" s="31"/>
      <c r="AN43" s="31"/>
      <c r="AO43" s="31"/>
      <c r="AP43" s="31"/>
      <c r="AQ43" s="51">
        <f t="shared" si="7"/>
        <v>1</v>
      </c>
      <c r="AR43" s="31">
        <f t="shared" ref="AR43:AR45" si="10">34*1</f>
        <v>34</v>
      </c>
      <c r="AS43" s="52">
        <f t="shared" si="2"/>
        <v>2.9411764705882353E-2</v>
      </c>
    </row>
    <row r="44" spans="1:45" s="37" customFormat="1" ht="16.5" customHeight="1">
      <c r="A44" s="94"/>
      <c r="B44" s="91" t="s">
        <v>71</v>
      </c>
      <c r="C44" s="91">
        <v>2</v>
      </c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59"/>
      <c r="AF44" s="59"/>
      <c r="AG44" s="67" t="s">
        <v>79</v>
      </c>
      <c r="AH44" s="59"/>
      <c r="AI44" s="59"/>
      <c r="AJ44" s="59"/>
      <c r="AK44" s="59"/>
      <c r="AL44" s="59"/>
      <c r="AM44" s="59"/>
      <c r="AN44" s="59"/>
      <c r="AO44" s="59"/>
      <c r="AP44" s="59"/>
      <c r="AQ44" s="51">
        <f t="shared" si="7"/>
        <v>1</v>
      </c>
      <c r="AR44" s="31">
        <f t="shared" si="10"/>
        <v>34</v>
      </c>
      <c r="AS44" s="52">
        <f t="shared" si="2"/>
        <v>2.9411764705882353E-2</v>
      </c>
    </row>
    <row r="45" spans="1:45">
      <c r="A45" s="94"/>
      <c r="B45" s="112" t="s">
        <v>72</v>
      </c>
      <c r="C45" s="112">
        <v>2</v>
      </c>
      <c r="D45" s="100"/>
      <c r="E45" s="100"/>
      <c r="F45" s="100"/>
      <c r="G45" s="100"/>
      <c r="H45" s="100"/>
      <c r="I45" s="113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59"/>
      <c r="AF45" s="59"/>
      <c r="AG45" s="59"/>
      <c r="AH45" s="61"/>
      <c r="AI45" s="59"/>
      <c r="AJ45" s="59"/>
      <c r="AK45" s="59"/>
      <c r="AL45" s="59"/>
      <c r="AM45" s="31"/>
      <c r="AN45" s="31"/>
      <c r="AO45" s="31"/>
      <c r="AP45" s="31"/>
      <c r="AQ45" s="51">
        <f t="shared" si="7"/>
        <v>0</v>
      </c>
      <c r="AR45" s="31">
        <f t="shared" si="10"/>
        <v>34</v>
      </c>
      <c r="AS45" s="52">
        <f t="shared" si="2"/>
        <v>0</v>
      </c>
    </row>
    <row r="46" spans="1:45" ht="12.75" customHeight="1">
      <c r="A46" s="94"/>
      <c r="B46" s="92" t="s">
        <v>73</v>
      </c>
      <c r="C46" s="91">
        <v>2</v>
      </c>
      <c r="D46" s="95"/>
      <c r="E46" s="95"/>
      <c r="F46" s="95"/>
      <c r="G46" s="95"/>
      <c r="H46" s="114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105"/>
      <c r="AC46" s="105"/>
      <c r="AD46" s="105"/>
      <c r="AE46" s="95"/>
      <c r="AF46" s="95"/>
      <c r="AG46" s="95"/>
      <c r="AH46" s="95"/>
      <c r="AI46" s="95"/>
      <c r="AJ46" s="95"/>
      <c r="AK46" s="95"/>
      <c r="AL46" s="95"/>
      <c r="AM46" s="31"/>
      <c r="AN46" s="31"/>
      <c r="AO46" s="31"/>
      <c r="AP46" s="31"/>
      <c r="AQ46" s="51">
        <f t="shared" si="7"/>
        <v>0</v>
      </c>
      <c r="AR46" s="31">
        <f t="shared" ref="AR46" si="11">34*2</f>
        <v>68</v>
      </c>
      <c r="AS46" s="52">
        <f t="shared" si="2"/>
        <v>0</v>
      </c>
    </row>
    <row r="47" spans="1:45" ht="27" customHeight="1">
      <c r="A47" s="57"/>
      <c r="B47" s="68"/>
      <c r="C47" s="68"/>
      <c r="D47" s="68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7"/>
      <c r="AN47" s="57"/>
      <c r="AO47" s="57"/>
      <c r="AP47" s="57"/>
      <c r="AQ47" s="57"/>
      <c r="AR47" s="57"/>
      <c r="AS47" s="57"/>
    </row>
    <row r="48" spans="1:45" ht="114" customHeight="1">
      <c r="A48" s="180" t="s">
        <v>80</v>
      </c>
      <c r="B48" s="180"/>
      <c r="C48" s="180"/>
      <c r="D48" s="180"/>
      <c r="E48" s="177" t="s">
        <v>47</v>
      </c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9"/>
      <c r="AQ48" s="167" t="s">
        <v>48</v>
      </c>
      <c r="AR48" s="167" t="s">
        <v>49</v>
      </c>
      <c r="AS48" s="168" t="s">
        <v>50</v>
      </c>
    </row>
    <row r="49" spans="1:45" s="37" customFormat="1">
      <c r="A49" s="169" t="s">
        <v>51</v>
      </c>
      <c r="B49" s="170"/>
      <c r="C49" s="130" t="s">
        <v>52</v>
      </c>
      <c r="D49" s="46" t="s">
        <v>53</v>
      </c>
      <c r="E49" s="173" t="s">
        <v>54</v>
      </c>
      <c r="F49" s="173"/>
      <c r="G49" s="173"/>
      <c r="H49" s="173"/>
      <c r="I49" s="173" t="s">
        <v>55</v>
      </c>
      <c r="J49" s="173"/>
      <c r="K49" s="173"/>
      <c r="L49" s="173"/>
      <c r="M49" s="173" t="s">
        <v>56</v>
      </c>
      <c r="N49" s="173"/>
      <c r="O49" s="173"/>
      <c r="P49" s="173"/>
      <c r="Q49" s="173" t="s">
        <v>57</v>
      </c>
      <c r="R49" s="173"/>
      <c r="S49" s="173"/>
      <c r="T49" s="173"/>
      <c r="U49" s="173" t="s">
        <v>58</v>
      </c>
      <c r="V49" s="173"/>
      <c r="W49" s="173"/>
      <c r="X49" s="173" t="s">
        <v>59</v>
      </c>
      <c r="Y49" s="173"/>
      <c r="Z49" s="173"/>
      <c r="AA49" s="173"/>
      <c r="AB49" s="173" t="s">
        <v>60</v>
      </c>
      <c r="AC49" s="173"/>
      <c r="AD49" s="173"/>
      <c r="AE49" s="173" t="s">
        <v>61</v>
      </c>
      <c r="AF49" s="173"/>
      <c r="AG49" s="173"/>
      <c r="AH49" s="173"/>
      <c r="AI49" s="173"/>
      <c r="AJ49" s="173" t="s">
        <v>62</v>
      </c>
      <c r="AK49" s="173"/>
      <c r="AL49" s="173"/>
      <c r="AM49" s="173" t="s">
        <v>63</v>
      </c>
      <c r="AN49" s="173"/>
      <c r="AO49" s="173"/>
      <c r="AP49" s="173"/>
      <c r="AQ49" s="167"/>
      <c r="AR49" s="167"/>
      <c r="AS49" s="168"/>
    </row>
    <row r="50" spans="1:45" s="37" customFormat="1" ht="16.5" customHeight="1">
      <c r="A50" s="171"/>
      <c r="B50" s="172"/>
      <c r="C50" s="132"/>
      <c r="D50" s="46" t="s">
        <v>64</v>
      </c>
      <c r="E50" s="49">
        <v>1</v>
      </c>
      <c r="F50" s="49">
        <v>2</v>
      </c>
      <c r="G50" s="49">
        <v>3</v>
      </c>
      <c r="H50" s="49">
        <v>4</v>
      </c>
      <c r="I50" s="49">
        <v>5</v>
      </c>
      <c r="J50" s="49">
        <v>6</v>
      </c>
      <c r="K50" s="49">
        <v>7</v>
      </c>
      <c r="L50" s="49">
        <v>8</v>
      </c>
      <c r="M50" s="49">
        <v>9</v>
      </c>
      <c r="N50" s="49">
        <v>10</v>
      </c>
      <c r="O50" s="49">
        <v>11</v>
      </c>
      <c r="P50" s="49">
        <v>12</v>
      </c>
      <c r="Q50" s="49">
        <v>13</v>
      </c>
      <c r="R50" s="49">
        <v>14</v>
      </c>
      <c r="S50" s="69">
        <v>15</v>
      </c>
      <c r="T50" s="49">
        <v>16</v>
      </c>
      <c r="U50" s="49">
        <v>17</v>
      </c>
      <c r="V50" s="49">
        <v>18</v>
      </c>
      <c r="W50" s="49">
        <v>19</v>
      </c>
      <c r="X50" s="49">
        <v>20</v>
      </c>
      <c r="Y50" s="49">
        <v>21</v>
      </c>
      <c r="Z50" s="49">
        <v>22</v>
      </c>
      <c r="AA50" s="49">
        <v>23</v>
      </c>
      <c r="AB50" s="49">
        <v>24</v>
      </c>
      <c r="AC50" s="49">
        <v>25</v>
      </c>
      <c r="AD50" s="49">
        <v>26</v>
      </c>
      <c r="AE50" s="49">
        <v>27</v>
      </c>
      <c r="AF50" s="49">
        <v>28</v>
      </c>
      <c r="AG50" s="49">
        <v>29</v>
      </c>
      <c r="AH50" s="49">
        <v>30</v>
      </c>
      <c r="AI50" s="49">
        <v>31</v>
      </c>
      <c r="AJ50" s="49">
        <v>32</v>
      </c>
      <c r="AK50" s="49">
        <v>33</v>
      </c>
      <c r="AL50" s="49">
        <v>34</v>
      </c>
      <c r="AM50" s="49">
        <v>35</v>
      </c>
      <c r="AN50" s="49">
        <v>36</v>
      </c>
      <c r="AO50" s="49">
        <v>37</v>
      </c>
      <c r="AP50" s="49">
        <v>38</v>
      </c>
      <c r="AQ50" s="167"/>
      <c r="AR50" s="167"/>
      <c r="AS50" s="168"/>
    </row>
    <row r="51" spans="1:45" s="48" customFormat="1" ht="11.25" customHeight="1">
      <c r="A51" s="174" t="s">
        <v>75</v>
      </c>
      <c r="B51" s="97" t="s">
        <v>66</v>
      </c>
      <c r="C51" s="50">
        <v>3</v>
      </c>
      <c r="D51" s="58"/>
      <c r="E51" s="59"/>
      <c r="F51" s="31"/>
      <c r="G51" s="31"/>
      <c r="H51" s="31"/>
      <c r="I51" s="31"/>
      <c r="J51" s="31"/>
      <c r="K51" s="31"/>
      <c r="L51" s="60" t="s">
        <v>76</v>
      </c>
      <c r="M51" s="31"/>
      <c r="N51" s="31"/>
      <c r="O51" s="31"/>
      <c r="P51" s="31"/>
      <c r="Q51" s="59"/>
      <c r="R51" s="59"/>
      <c r="S51" s="70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31"/>
      <c r="AN51" s="31"/>
      <c r="AO51" s="31"/>
      <c r="AP51" s="31"/>
      <c r="AQ51" s="51">
        <f t="shared" si="0"/>
        <v>1</v>
      </c>
      <c r="AR51" s="31">
        <f t="shared" ref="AR51" si="12">34*5</f>
        <v>170</v>
      </c>
      <c r="AS51" s="52">
        <f t="shared" si="2"/>
        <v>5.8823529411764705E-3</v>
      </c>
    </row>
    <row r="52" spans="1:45" s="48" customFormat="1" ht="15" customHeight="1">
      <c r="A52" s="175"/>
      <c r="B52" s="97" t="s">
        <v>67</v>
      </c>
      <c r="C52" s="50">
        <v>3</v>
      </c>
      <c r="D52" s="58"/>
      <c r="E52" s="59"/>
      <c r="F52" s="31"/>
      <c r="G52" s="31"/>
      <c r="H52" s="31"/>
      <c r="I52" s="31"/>
      <c r="J52" s="31"/>
      <c r="K52" s="31"/>
      <c r="L52" s="60" t="s">
        <v>76</v>
      </c>
      <c r="M52" s="31"/>
      <c r="N52" s="31"/>
      <c r="O52" s="31"/>
      <c r="P52" s="31"/>
      <c r="Q52" s="59"/>
      <c r="R52" s="53"/>
      <c r="S52" s="71"/>
      <c r="T52" s="53"/>
      <c r="U52" s="59"/>
      <c r="V52" s="53"/>
      <c r="W52" s="53"/>
      <c r="X52" s="59"/>
      <c r="Y52" s="53"/>
      <c r="Z52" s="53"/>
      <c r="AA52" s="53"/>
      <c r="AB52" s="59"/>
      <c r="AC52" s="53"/>
      <c r="AD52" s="53"/>
      <c r="AE52" s="59"/>
      <c r="AF52" s="59"/>
      <c r="AG52" s="53"/>
      <c r="AH52" s="53"/>
      <c r="AI52" s="53"/>
      <c r="AJ52" s="59"/>
      <c r="AK52" s="53"/>
      <c r="AL52" s="53"/>
      <c r="AM52" s="31"/>
      <c r="AN52" s="31"/>
      <c r="AO52" s="31"/>
      <c r="AP52" s="31"/>
      <c r="AQ52" s="51">
        <f t="shared" ref="AQ52:AQ59" si="13">COUNTA(E52:AP52)</f>
        <v>1</v>
      </c>
      <c r="AR52" s="31">
        <f t="shared" ref="AR52:AR53" si="14">34*4</f>
        <v>136</v>
      </c>
      <c r="AS52" s="52">
        <f t="shared" si="2"/>
        <v>7.3529411764705881E-3</v>
      </c>
    </row>
    <row r="53" spans="1:45" s="48" customFormat="1" ht="12.75" customHeight="1">
      <c r="A53" s="175"/>
      <c r="B53" s="97" t="s">
        <v>68</v>
      </c>
      <c r="C53" s="50">
        <v>3</v>
      </c>
      <c r="D53" s="58"/>
      <c r="E53" s="59"/>
      <c r="F53" s="59"/>
      <c r="G53" s="59"/>
      <c r="H53" s="53"/>
      <c r="I53" s="8"/>
      <c r="J53" s="59"/>
      <c r="K53" s="59"/>
      <c r="L53" s="59"/>
      <c r="M53" s="59"/>
      <c r="N53" s="59"/>
      <c r="O53" s="59"/>
      <c r="P53" s="59"/>
      <c r="Q53" s="59"/>
      <c r="R53" s="53"/>
      <c r="S53" s="53"/>
      <c r="T53" s="53"/>
      <c r="U53" s="59"/>
      <c r="V53" s="53"/>
      <c r="W53" s="53"/>
      <c r="X53" s="59"/>
      <c r="Y53" s="53"/>
      <c r="Z53" s="53"/>
      <c r="AA53" s="53"/>
      <c r="AB53" s="53"/>
      <c r="AC53" s="53"/>
      <c r="AD53" s="59"/>
      <c r="AE53" s="59"/>
      <c r="AF53" s="59"/>
      <c r="AG53" s="59"/>
      <c r="AH53" s="31"/>
      <c r="AI53" s="31"/>
      <c r="AJ53" s="31"/>
      <c r="AK53" s="53"/>
      <c r="AL53" s="53"/>
      <c r="AM53" s="31"/>
      <c r="AN53" s="31"/>
      <c r="AO53" s="31"/>
      <c r="AP53" s="31"/>
      <c r="AQ53" s="51">
        <f t="shared" si="13"/>
        <v>0</v>
      </c>
      <c r="AR53" s="31">
        <f t="shared" si="14"/>
        <v>136</v>
      </c>
      <c r="AS53" s="52">
        <f t="shared" si="2"/>
        <v>0</v>
      </c>
    </row>
    <row r="54" spans="1:45" ht="12.75" customHeight="1">
      <c r="A54" s="175"/>
      <c r="B54" s="97" t="s">
        <v>69</v>
      </c>
      <c r="C54" s="50">
        <v>3</v>
      </c>
      <c r="D54" s="58"/>
      <c r="E54" s="59"/>
      <c r="F54" s="53"/>
      <c r="G54" s="53"/>
      <c r="H54" s="53"/>
      <c r="I54" s="59"/>
      <c r="J54" s="53"/>
      <c r="K54" s="53"/>
      <c r="L54" s="53"/>
      <c r="M54" s="59"/>
      <c r="N54" s="53"/>
      <c r="O54" s="53"/>
      <c r="P54" s="53"/>
      <c r="Q54" s="53"/>
      <c r="R54" s="53"/>
      <c r="S54" s="53"/>
      <c r="T54" s="53"/>
      <c r="U54" s="59"/>
      <c r="V54" s="53"/>
      <c r="W54" s="53"/>
      <c r="X54" s="59"/>
      <c r="Y54" s="53"/>
      <c r="Z54" s="53"/>
      <c r="AA54" s="53"/>
      <c r="AB54" s="53"/>
      <c r="AC54" s="53"/>
      <c r="AD54" s="53"/>
      <c r="AE54" s="59"/>
      <c r="AF54" s="59"/>
      <c r="AG54" s="31"/>
      <c r="AH54" s="31"/>
      <c r="AI54" s="31"/>
      <c r="AJ54" s="31"/>
      <c r="AK54" s="53"/>
      <c r="AL54" s="53"/>
      <c r="AM54" s="31"/>
      <c r="AN54" s="31"/>
      <c r="AO54" s="31"/>
      <c r="AP54" s="31"/>
      <c r="AQ54" s="51">
        <f t="shared" si="13"/>
        <v>0</v>
      </c>
      <c r="AR54" s="31">
        <f t="shared" ref="AR54:AR55" si="15">34*2</f>
        <v>68</v>
      </c>
      <c r="AS54" s="52">
        <f t="shared" si="2"/>
        <v>0</v>
      </c>
    </row>
    <row r="55" spans="1:45" ht="12.75" customHeight="1">
      <c r="A55" s="175"/>
      <c r="B55" s="98" t="s">
        <v>77</v>
      </c>
      <c r="C55" s="50">
        <v>3</v>
      </c>
      <c r="D55" s="58"/>
      <c r="E55" s="59"/>
      <c r="F55" s="53"/>
      <c r="G55" s="53"/>
      <c r="H55" s="53"/>
      <c r="I55" s="59"/>
      <c r="J55" s="53"/>
      <c r="K55" s="53"/>
      <c r="L55" s="64" t="s">
        <v>76</v>
      </c>
      <c r="M55" s="59"/>
      <c r="N55" s="53"/>
      <c r="O55" s="53"/>
      <c r="P55" s="53"/>
      <c r="Q55" s="59"/>
      <c r="R55" s="53"/>
      <c r="S55" s="53"/>
      <c r="T55" s="53"/>
      <c r="U55" s="59"/>
      <c r="V55" s="64" t="s">
        <v>76</v>
      </c>
      <c r="W55" s="71"/>
      <c r="X55" s="59"/>
      <c r="Y55" s="53"/>
      <c r="Z55" s="53"/>
      <c r="AA55" s="53"/>
      <c r="AB55" s="59"/>
      <c r="AC55" s="53"/>
      <c r="AD55" s="31"/>
      <c r="AE55" s="59"/>
      <c r="AF55" s="59"/>
      <c r="AG55" s="64" t="s">
        <v>76</v>
      </c>
      <c r="AH55" s="53"/>
      <c r="AI55" s="31"/>
      <c r="AJ55" s="59"/>
      <c r="AK55" s="53"/>
      <c r="AL55" s="64" t="s">
        <v>76</v>
      </c>
      <c r="AM55" s="31"/>
      <c r="AN55" s="31"/>
      <c r="AO55" s="31"/>
      <c r="AP55" s="31"/>
      <c r="AQ55" s="51">
        <f t="shared" si="13"/>
        <v>4</v>
      </c>
      <c r="AR55" s="31">
        <f t="shared" si="15"/>
        <v>68</v>
      </c>
      <c r="AS55" s="52">
        <f t="shared" si="2"/>
        <v>5.8823529411764705E-2</v>
      </c>
    </row>
    <row r="56" spans="1:45" ht="12.75" customHeight="1">
      <c r="A56" s="175"/>
      <c r="B56" s="97" t="s">
        <v>70</v>
      </c>
      <c r="C56" s="50">
        <v>3</v>
      </c>
      <c r="D56" s="58"/>
      <c r="E56" s="59"/>
      <c r="F56" s="53"/>
      <c r="G56" s="53"/>
      <c r="H56" s="53"/>
      <c r="I56" s="59"/>
      <c r="J56" s="53"/>
      <c r="K56" s="53"/>
      <c r="L56" s="53"/>
      <c r="M56" s="59"/>
      <c r="N56" s="53"/>
      <c r="O56" s="53"/>
      <c r="P56" s="53"/>
      <c r="Q56" s="59"/>
      <c r="R56" s="53"/>
      <c r="S56" s="53"/>
      <c r="T56" s="53"/>
      <c r="U56" s="59"/>
      <c r="V56" s="53"/>
      <c r="W56" s="53"/>
      <c r="X56" s="59"/>
      <c r="Y56" s="53"/>
      <c r="Z56" s="53"/>
      <c r="AA56" s="31"/>
      <c r="AB56" s="59"/>
      <c r="AC56" s="53"/>
      <c r="AD56" s="53"/>
      <c r="AE56" s="62" t="s">
        <v>78</v>
      </c>
      <c r="AF56" s="59"/>
      <c r="AG56" s="53"/>
      <c r="AH56" s="53"/>
      <c r="AI56" s="53"/>
      <c r="AJ56" s="31"/>
      <c r="AK56" s="53"/>
      <c r="AL56" s="53"/>
      <c r="AM56" s="31"/>
      <c r="AN56" s="31"/>
      <c r="AO56" s="31"/>
      <c r="AP56" s="31"/>
      <c r="AQ56" s="51">
        <f t="shared" si="13"/>
        <v>1</v>
      </c>
      <c r="AR56" s="31">
        <f t="shared" ref="AR56:AR58" si="16">34*1</f>
        <v>34</v>
      </c>
      <c r="AS56" s="52">
        <f t="shared" si="2"/>
        <v>2.9411764705882353E-2</v>
      </c>
    </row>
    <row r="57" spans="1:45" ht="12.75" customHeight="1">
      <c r="A57" s="175"/>
      <c r="B57" s="97" t="s">
        <v>71</v>
      </c>
      <c r="C57" s="50">
        <v>3</v>
      </c>
      <c r="D57" s="66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72" t="s">
        <v>78</v>
      </c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1">
        <f t="shared" si="13"/>
        <v>1</v>
      </c>
      <c r="AR57" s="31">
        <f t="shared" si="16"/>
        <v>34</v>
      </c>
      <c r="AS57" s="52">
        <f t="shared" si="2"/>
        <v>2.9411764705882353E-2</v>
      </c>
    </row>
    <row r="58" spans="1:45" s="37" customFormat="1" ht="15" customHeight="1">
      <c r="A58" s="175"/>
      <c r="B58" s="97" t="s">
        <v>72</v>
      </c>
      <c r="C58" s="50">
        <v>3</v>
      </c>
      <c r="D58" s="58"/>
      <c r="E58" s="59"/>
      <c r="F58" s="59"/>
      <c r="G58" s="59"/>
      <c r="H58" s="53"/>
      <c r="I58" s="8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31"/>
      <c r="AN58" s="31"/>
      <c r="AO58" s="31"/>
      <c r="AP58" s="31"/>
      <c r="AQ58" s="51">
        <f t="shared" si="13"/>
        <v>0</v>
      </c>
      <c r="AR58" s="31">
        <f t="shared" si="16"/>
        <v>34</v>
      </c>
      <c r="AS58" s="52">
        <f t="shared" ref="AS58:AS73" si="17">AQ58/AR58</f>
        <v>0</v>
      </c>
    </row>
    <row r="59" spans="1:45" s="48" customFormat="1" ht="15" customHeight="1">
      <c r="A59" s="175"/>
      <c r="B59" s="96" t="s">
        <v>73</v>
      </c>
      <c r="C59" s="50">
        <v>3</v>
      </c>
      <c r="D59" s="58"/>
      <c r="E59" s="59"/>
      <c r="F59" s="53"/>
      <c r="G59" s="53"/>
      <c r="H59" s="8"/>
      <c r="I59" s="53"/>
      <c r="J59" s="53"/>
      <c r="K59" s="53"/>
      <c r="L59" s="53"/>
      <c r="M59" s="59"/>
      <c r="N59" s="53"/>
      <c r="O59" s="53"/>
      <c r="P59" s="53"/>
      <c r="Q59" s="59"/>
      <c r="R59" s="53"/>
      <c r="S59" s="53"/>
      <c r="T59" s="53"/>
      <c r="U59" s="59"/>
      <c r="V59" s="53"/>
      <c r="W59" s="53"/>
      <c r="X59" s="59"/>
      <c r="Y59" s="53"/>
      <c r="Z59" s="53"/>
      <c r="AA59" s="53"/>
      <c r="AB59" s="31"/>
      <c r="AC59" s="31"/>
      <c r="AD59" s="31"/>
      <c r="AE59" s="59"/>
      <c r="AF59" s="59"/>
      <c r="AG59" s="53"/>
      <c r="AH59" s="53"/>
      <c r="AI59" s="53"/>
      <c r="AJ59" s="59"/>
      <c r="AK59" s="53"/>
      <c r="AL59" s="53"/>
      <c r="AM59" s="31"/>
      <c r="AN59" s="31"/>
      <c r="AO59" s="31"/>
      <c r="AP59" s="31"/>
      <c r="AQ59" s="51">
        <f t="shared" si="13"/>
        <v>0</v>
      </c>
      <c r="AR59" s="31">
        <f t="shared" ref="AR59" si="18">34*2</f>
        <v>68</v>
      </c>
      <c r="AS59" s="52">
        <f t="shared" si="17"/>
        <v>0</v>
      </c>
    </row>
    <row r="60" spans="1:45" s="48" customFormat="1" ht="20.25" customHeight="1">
      <c r="A60" s="57"/>
      <c r="B60" s="68"/>
      <c r="C60" s="68"/>
      <c r="D60" s="68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7"/>
      <c r="AN60" s="57"/>
      <c r="AO60" s="57"/>
      <c r="AP60" s="57"/>
      <c r="AQ60" s="57"/>
      <c r="AR60" s="57"/>
      <c r="AS60" s="57"/>
    </row>
    <row r="61" spans="1:45" s="48" customFormat="1" ht="123" customHeight="1">
      <c r="A61" s="180" t="s">
        <v>82</v>
      </c>
      <c r="B61" s="180"/>
      <c r="C61" s="180"/>
      <c r="D61" s="180"/>
      <c r="E61" s="177" t="s">
        <v>47</v>
      </c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9"/>
      <c r="AQ61" s="167" t="s">
        <v>48</v>
      </c>
      <c r="AR61" s="167" t="s">
        <v>49</v>
      </c>
      <c r="AS61" s="168" t="s">
        <v>50</v>
      </c>
    </row>
    <row r="62" spans="1:45" s="48" customFormat="1">
      <c r="A62" s="169" t="s">
        <v>51</v>
      </c>
      <c r="B62" s="170"/>
      <c r="C62" s="130" t="s">
        <v>52</v>
      </c>
      <c r="D62" s="46" t="s">
        <v>53</v>
      </c>
      <c r="E62" s="173" t="s">
        <v>54</v>
      </c>
      <c r="F62" s="173"/>
      <c r="G62" s="173"/>
      <c r="H62" s="173"/>
      <c r="I62" s="173" t="s">
        <v>55</v>
      </c>
      <c r="J62" s="173"/>
      <c r="K62" s="173"/>
      <c r="L62" s="173"/>
      <c r="M62" s="173" t="s">
        <v>56</v>
      </c>
      <c r="N62" s="173"/>
      <c r="O62" s="173"/>
      <c r="P62" s="173"/>
      <c r="Q62" s="173" t="s">
        <v>57</v>
      </c>
      <c r="R62" s="173"/>
      <c r="S62" s="173"/>
      <c r="T62" s="173"/>
      <c r="U62" s="173" t="s">
        <v>58</v>
      </c>
      <c r="V62" s="173"/>
      <c r="W62" s="173"/>
      <c r="X62" s="173" t="s">
        <v>59</v>
      </c>
      <c r="Y62" s="173"/>
      <c r="Z62" s="173"/>
      <c r="AA62" s="173"/>
      <c r="AB62" s="173" t="s">
        <v>60</v>
      </c>
      <c r="AC62" s="173"/>
      <c r="AD62" s="173"/>
      <c r="AE62" s="173" t="s">
        <v>61</v>
      </c>
      <c r="AF62" s="173"/>
      <c r="AG62" s="173"/>
      <c r="AH62" s="173"/>
      <c r="AI62" s="173"/>
      <c r="AJ62" s="173" t="s">
        <v>62</v>
      </c>
      <c r="AK62" s="173"/>
      <c r="AL62" s="173"/>
      <c r="AM62" s="173" t="s">
        <v>63</v>
      </c>
      <c r="AN62" s="173"/>
      <c r="AO62" s="173"/>
      <c r="AP62" s="173"/>
      <c r="AQ62" s="167"/>
      <c r="AR62" s="167"/>
      <c r="AS62" s="168"/>
    </row>
    <row r="63" spans="1:45" s="48" customFormat="1">
      <c r="A63" s="171"/>
      <c r="B63" s="172"/>
      <c r="C63" s="132"/>
      <c r="D63" s="46" t="s">
        <v>64</v>
      </c>
      <c r="E63" s="49">
        <v>1</v>
      </c>
      <c r="F63" s="49">
        <v>2</v>
      </c>
      <c r="G63" s="49">
        <v>3</v>
      </c>
      <c r="H63" s="49">
        <v>4</v>
      </c>
      <c r="I63" s="49">
        <v>5</v>
      </c>
      <c r="J63" s="49">
        <v>6</v>
      </c>
      <c r="K63" s="49">
        <v>7</v>
      </c>
      <c r="L63" s="49">
        <v>8</v>
      </c>
      <c r="M63" s="49">
        <v>9</v>
      </c>
      <c r="N63" s="49">
        <v>10</v>
      </c>
      <c r="O63" s="49">
        <v>11</v>
      </c>
      <c r="P63" s="49">
        <v>12</v>
      </c>
      <c r="Q63" s="49">
        <v>13</v>
      </c>
      <c r="R63" s="49">
        <v>14</v>
      </c>
      <c r="S63" s="49">
        <v>15</v>
      </c>
      <c r="T63" s="49">
        <v>16</v>
      </c>
      <c r="U63" s="49">
        <v>17</v>
      </c>
      <c r="V63" s="49">
        <v>18</v>
      </c>
      <c r="W63" s="49">
        <v>19</v>
      </c>
      <c r="X63" s="49">
        <v>20</v>
      </c>
      <c r="Y63" s="49">
        <v>21</v>
      </c>
      <c r="Z63" s="49">
        <v>22</v>
      </c>
      <c r="AA63" s="49">
        <v>23</v>
      </c>
      <c r="AB63" s="49">
        <v>24</v>
      </c>
      <c r="AC63" s="49">
        <v>25</v>
      </c>
      <c r="AD63" s="49">
        <v>26</v>
      </c>
      <c r="AE63" s="49">
        <v>27</v>
      </c>
      <c r="AF63" s="49">
        <v>28</v>
      </c>
      <c r="AG63" s="49">
        <v>29</v>
      </c>
      <c r="AH63" s="49">
        <v>30</v>
      </c>
      <c r="AI63" s="49">
        <v>31</v>
      </c>
      <c r="AJ63" s="49">
        <v>32</v>
      </c>
      <c r="AK63" s="49">
        <v>33</v>
      </c>
      <c r="AL63" s="49">
        <v>34</v>
      </c>
      <c r="AM63" s="49">
        <v>35</v>
      </c>
      <c r="AN63" s="49">
        <v>36</v>
      </c>
      <c r="AO63" s="49">
        <v>37</v>
      </c>
      <c r="AP63" s="49">
        <v>38</v>
      </c>
      <c r="AQ63" s="167"/>
      <c r="AR63" s="167"/>
      <c r="AS63" s="168"/>
    </row>
    <row r="64" spans="1:45" ht="12.75" customHeight="1">
      <c r="A64" s="181" t="s">
        <v>75</v>
      </c>
      <c r="B64" s="97" t="s">
        <v>66</v>
      </c>
      <c r="C64" s="50">
        <v>4</v>
      </c>
      <c r="D64" s="55"/>
      <c r="E64" s="53"/>
      <c r="F64" s="53"/>
      <c r="G64" s="53"/>
      <c r="H64" s="53"/>
      <c r="I64" s="53"/>
      <c r="J64" s="53"/>
      <c r="K64" s="53"/>
      <c r="L64" s="64" t="s">
        <v>76</v>
      </c>
      <c r="M64" s="53"/>
      <c r="N64" s="53"/>
      <c r="O64" s="53"/>
      <c r="P64" s="53"/>
      <c r="Q64" s="53"/>
      <c r="R64" s="71"/>
      <c r="S64" s="71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73" t="s">
        <v>83</v>
      </c>
      <c r="AI64" s="73"/>
      <c r="AJ64" s="73"/>
      <c r="AK64" s="74"/>
      <c r="AL64" s="53"/>
      <c r="AM64" s="54"/>
      <c r="AN64" s="54"/>
      <c r="AO64" s="54"/>
      <c r="AP64" s="54"/>
      <c r="AQ64" s="54">
        <f t="shared" ref="AQ64:AQ73" si="19">COUNTA(E64:AP64)</f>
        <v>2</v>
      </c>
      <c r="AR64" s="31">
        <f t="shared" ref="AR64" si="20">34*5</f>
        <v>170</v>
      </c>
      <c r="AS64" s="75">
        <f t="shared" si="17"/>
        <v>1.1764705882352941E-2</v>
      </c>
    </row>
    <row r="65" spans="1:45" ht="12.75" customHeight="1">
      <c r="A65" s="181"/>
      <c r="B65" s="97" t="s">
        <v>67</v>
      </c>
      <c r="C65" s="47">
        <v>4</v>
      </c>
      <c r="D65" s="55"/>
      <c r="E65" s="53"/>
      <c r="F65" s="53"/>
      <c r="G65" s="53"/>
      <c r="H65" s="53"/>
      <c r="I65" s="53"/>
      <c r="J65" s="53"/>
      <c r="K65" s="53"/>
      <c r="L65" s="64" t="s">
        <v>76</v>
      </c>
      <c r="M65" s="53"/>
      <c r="N65" s="53"/>
      <c r="O65" s="53"/>
      <c r="P65" s="53"/>
      <c r="Q65" s="53"/>
      <c r="R65" s="71"/>
      <c r="S65" s="71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74"/>
      <c r="AI65" s="74"/>
      <c r="AJ65" s="74"/>
      <c r="AK65" s="74"/>
      <c r="AL65" s="53"/>
      <c r="AM65" s="54"/>
      <c r="AN65" s="54"/>
      <c r="AO65" s="54"/>
      <c r="AP65" s="54"/>
      <c r="AQ65" s="54">
        <f t="shared" si="19"/>
        <v>1</v>
      </c>
      <c r="AR65" s="31">
        <f t="shared" ref="AR65:AR66" si="21">34*4</f>
        <v>136</v>
      </c>
      <c r="AS65" s="75">
        <f t="shared" si="17"/>
        <v>7.3529411764705881E-3</v>
      </c>
    </row>
    <row r="66" spans="1:45" ht="12.75" customHeight="1">
      <c r="A66" s="181"/>
      <c r="B66" s="97" t="s">
        <v>68</v>
      </c>
      <c r="C66" s="47">
        <v>4</v>
      </c>
      <c r="D66" s="55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71"/>
      <c r="S66" s="71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74"/>
      <c r="AI66" s="74"/>
      <c r="AJ66" s="74"/>
      <c r="AK66" s="74"/>
      <c r="AL66" s="53"/>
      <c r="AM66" s="54"/>
      <c r="AN66" s="54"/>
      <c r="AO66" s="54"/>
      <c r="AP66" s="54"/>
      <c r="AQ66" s="54">
        <f t="shared" si="19"/>
        <v>0</v>
      </c>
      <c r="AR66" s="31">
        <f t="shared" si="21"/>
        <v>136</v>
      </c>
      <c r="AS66" s="75">
        <f t="shared" si="17"/>
        <v>0</v>
      </c>
    </row>
    <row r="67" spans="1:45" ht="12.75" customHeight="1">
      <c r="A67" s="181"/>
      <c r="B67" s="96" t="s">
        <v>69</v>
      </c>
      <c r="C67" s="50">
        <v>4</v>
      </c>
      <c r="D67" s="55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74"/>
      <c r="AI67" s="76"/>
      <c r="AJ67" s="76"/>
      <c r="AK67" s="74"/>
      <c r="AL67" s="53"/>
      <c r="AM67" s="54"/>
      <c r="AN67" s="54"/>
      <c r="AO67" s="54"/>
      <c r="AP67" s="54"/>
      <c r="AQ67" s="54">
        <f t="shared" si="19"/>
        <v>0</v>
      </c>
      <c r="AR67" s="31">
        <f t="shared" ref="AR67:AR68" si="22">34*2</f>
        <v>68</v>
      </c>
      <c r="AS67" s="75">
        <f t="shared" si="17"/>
        <v>0</v>
      </c>
    </row>
    <row r="68" spans="1:45" ht="12.75" customHeight="1">
      <c r="A68" s="181"/>
      <c r="B68" s="96" t="s">
        <v>77</v>
      </c>
      <c r="C68" s="50">
        <v>4</v>
      </c>
      <c r="D68" s="77"/>
      <c r="E68" s="53"/>
      <c r="F68" s="53"/>
      <c r="G68" s="53"/>
      <c r="H68" s="53"/>
      <c r="I68" s="53"/>
      <c r="J68" s="53"/>
      <c r="K68" s="53"/>
      <c r="L68" s="64" t="s">
        <v>76</v>
      </c>
      <c r="M68" s="53"/>
      <c r="N68" s="53"/>
      <c r="O68" s="53"/>
      <c r="P68" s="53"/>
      <c r="Q68" s="53"/>
      <c r="R68" s="53"/>
      <c r="S68" s="53"/>
      <c r="T68" s="64" t="s">
        <v>76</v>
      </c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64" t="s">
        <v>76</v>
      </c>
      <c r="AG68" s="53"/>
      <c r="AH68" s="53"/>
      <c r="AI68" s="54"/>
      <c r="AJ68" s="54"/>
      <c r="AK68" s="53"/>
      <c r="AL68" s="64" t="s">
        <v>76</v>
      </c>
      <c r="AM68" s="54"/>
      <c r="AN68" s="54"/>
      <c r="AO68" s="54"/>
      <c r="AP68" s="54"/>
      <c r="AQ68" s="54">
        <f t="shared" si="19"/>
        <v>4</v>
      </c>
      <c r="AR68" s="31">
        <f t="shared" si="22"/>
        <v>68</v>
      </c>
      <c r="AS68" s="75">
        <f t="shared" si="17"/>
        <v>5.8823529411764705E-2</v>
      </c>
    </row>
    <row r="69" spans="1:45" ht="30.75" customHeight="1">
      <c r="A69" s="181"/>
      <c r="B69" s="96" t="s">
        <v>85</v>
      </c>
      <c r="C69" s="50">
        <v>4</v>
      </c>
      <c r="D69" s="55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31"/>
      <c r="AK69" s="53"/>
      <c r="AL69" s="53"/>
      <c r="AM69" s="54"/>
      <c r="AN69" s="54"/>
      <c r="AO69" s="54"/>
      <c r="AP69" s="54"/>
      <c r="AQ69" s="54">
        <f t="shared" si="19"/>
        <v>0</v>
      </c>
      <c r="AR69" s="31">
        <f t="shared" ref="AR69:AR72" si="23">34*1</f>
        <v>34</v>
      </c>
      <c r="AS69" s="75">
        <f t="shared" si="17"/>
        <v>0</v>
      </c>
    </row>
    <row r="70" spans="1:45" ht="12.75" customHeight="1">
      <c r="A70" s="181"/>
      <c r="B70" s="96" t="s">
        <v>70</v>
      </c>
      <c r="C70" s="50">
        <v>4</v>
      </c>
      <c r="D70" s="77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64" t="s">
        <v>78</v>
      </c>
      <c r="AG70" s="53"/>
      <c r="AH70" s="53"/>
      <c r="AI70" s="31"/>
      <c r="AJ70" s="53"/>
      <c r="AK70" s="53"/>
      <c r="AL70" s="53"/>
      <c r="AM70" s="54"/>
      <c r="AN70" s="54"/>
      <c r="AO70" s="54"/>
      <c r="AP70" s="54"/>
      <c r="AQ70" s="54">
        <f t="shared" si="19"/>
        <v>1</v>
      </c>
      <c r="AR70" s="31">
        <f t="shared" si="23"/>
        <v>34</v>
      </c>
      <c r="AS70" s="75">
        <f t="shared" si="17"/>
        <v>2.9411764705882353E-2</v>
      </c>
    </row>
    <row r="71" spans="1:45" ht="12.75" customHeight="1">
      <c r="A71" s="181"/>
      <c r="B71" s="97" t="s">
        <v>71</v>
      </c>
      <c r="C71" s="50">
        <v>4</v>
      </c>
      <c r="D71" s="77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72" t="s">
        <v>76</v>
      </c>
      <c r="AH71" s="53"/>
      <c r="AI71" s="31"/>
      <c r="AJ71" s="53"/>
      <c r="AK71" s="53"/>
      <c r="AL71" s="53"/>
      <c r="AM71" s="54"/>
      <c r="AN71" s="54"/>
      <c r="AO71" s="54"/>
      <c r="AP71" s="54"/>
      <c r="AQ71" s="54">
        <f t="shared" si="19"/>
        <v>1</v>
      </c>
      <c r="AR71" s="31">
        <f t="shared" si="23"/>
        <v>34</v>
      </c>
      <c r="AS71" s="75">
        <f t="shared" si="17"/>
        <v>2.9411764705882353E-2</v>
      </c>
    </row>
    <row r="72" spans="1:45" ht="12.75" customHeight="1">
      <c r="A72" s="181"/>
      <c r="B72" s="97" t="s">
        <v>72</v>
      </c>
      <c r="C72" s="50">
        <v>4</v>
      </c>
      <c r="D72" s="77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31"/>
      <c r="AJ72" s="53"/>
      <c r="AK72" s="53"/>
      <c r="AL72" s="53"/>
      <c r="AM72" s="54"/>
      <c r="AN72" s="54"/>
      <c r="AO72" s="54"/>
      <c r="AP72" s="54"/>
      <c r="AQ72" s="54">
        <f t="shared" si="19"/>
        <v>0</v>
      </c>
      <c r="AR72" s="31">
        <f t="shared" si="23"/>
        <v>34</v>
      </c>
      <c r="AS72" s="75">
        <f t="shared" si="17"/>
        <v>0</v>
      </c>
    </row>
    <row r="73" spans="1:45" ht="12.75" customHeight="1">
      <c r="A73" s="181"/>
      <c r="B73" s="96" t="s">
        <v>73</v>
      </c>
      <c r="C73" s="50">
        <v>4</v>
      </c>
      <c r="D73" s="55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31"/>
      <c r="AI73" s="31"/>
      <c r="AJ73" s="54"/>
      <c r="AK73" s="53"/>
      <c r="AL73" s="53"/>
      <c r="AM73" s="54"/>
      <c r="AN73" s="54"/>
      <c r="AO73" s="54"/>
      <c r="AP73" s="54"/>
      <c r="AQ73" s="54">
        <f t="shared" si="19"/>
        <v>0</v>
      </c>
      <c r="AR73" s="31">
        <f t="shared" ref="AR73" si="24">34*2</f>
        <v>68</v>
      </c>
      <c r="AS73" s="75">
        <f t="shared" si="17"/>
        <v>0</v>
      </c>
    </row>
    <row r="74" spans="1:45" ht="27" customHeight="1">
      <c r="A74" s="57"/>
      <c r="B74" s="68"/>
      <c r="C74" s="68"/>
      <c r="D74" s="68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7"/>
      <c r="AN74" s="57"/>
      <c r="AO74" s="57"/>
      <c r="AP74" s="57"/>
      <c r="AQ74" s="57"/>
      <c r="AR74" s="57"/>
      <c r="AS74" s="57"/>
    </row>
    <row r="75" spans="1:45" ht="90.75" customHeight="1">
      <c r="A75" s="180" t="s">
        <v>86</v>
      </c>
      <c r="B75" s="180"/>
      <c r="C75" s="180"/>
      <c r="D75" s="180"/>
      <c r="E75" s="166" t="s">
        <v>47</v>
      </c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7" t="s">
        <v>48</v>
      </c>
      <c r="AR75" s="167" t="s">
        <v>49</v>
      </c>
      <c r="AS75" s="168" t="s">
        <v>50</v>
      </c>
    </row>
    <row r="76" spans="1:45" ht="21" customHeight="1">
      <c r="A76" s="173" t="s">
        <v>51</v>
      </c>
      <c r="B76" s="173"/>
      <c r="C76" s="173"/>
      <c r="D76" s="46" t="s">
        <v>53</v>
      </c>
      <c r="E76" s="173" t="s">
        <v>54</v>
      </c>
      <c r="F76" s="173"/>
      <c r="G76" s="173"/>
      <c r="H76" s="173"/>
      <c r="I76" s="173" t="s">
        <v>55</v>
      </c>
      <c r="J76" s="173"/>
      <c r="K76" s="173"/>
      <c r="L76" s="173"/>
      <c r="M76" s="173" t="s">
        <v>56</v>
      </c>
      <c r="N76" s="173"/>
      <c r="O76" s="173"/>
      <c r="P76" s="173"/>
      <c r="Q76" s="173" t="s">
        <v>57</v>
      </c>
      <c r="R76" s="173"/>
      <c r="S76" s="173"/>
      <c r="T76" s="173"/>
      <c r="U76" s="173" t="s">
        <v>58</v>
      </c>
      <c r="V76" s="173"/>
      <c r="W76" s="173"/>
      <c r="X76" s="173" t="s">
        <v>59</v>
      </c>
      <c r="Y76" s="173"/>
      <c r="Z76" s="173"/>
      <c r="AA76" s="173"/>
      <c r="AB76" s="173" t="s">
        <v>60</v>
      </c>
      <c r="AC76" s="173"/>
      <c r="AD76" s="173"/>
      <c r="AE76" s="173" t="s">
        <v>61</v>
      </c>
      <c r="AF76" s="173"/>
      <c r="AG76" s="173"/>
      <c r="AH76" s="173"/>
      <c r="AI76" s="173"/>
      <c r="AJ76" s="173" t="s">
        <v>62</v>
      </c>
      <c r="AK76" s="173"/>
      <c r="AL76" s="173"/>
      <c r="AM76" s="173" t="s">
        <v>63</v>
      </c>
      <c r="AN76" s="173"/>
      <c r="AO76" s="173"/>
      <c r="AP76" s="173"/>
      <c r="AQ76" s="167"/>
      <c r="AR76" s="167"/>
      <c r="AS76" s="168"/>
    </row>
    <row r="77" spans="1:45" ht="15" customHeight="1">
      <c r="A77" s="173"/>
      <c r="B77" s="173"/>
      <c r="C77" s="173"/>
      <c r="D77" s="46" t="s">
        <v>64</v>
      </c>
      <c r="E77" s="49">
        <v>1</v>
      </c>
      <c r="F77" s="49">
        <v>2</v>
      </c>
      <c r="G77" s="49">
        <v>3</v>
      </c>
      <c r="H77" s="49">
        <v>4</v>
      </c>
      <c r="I77" s="49">
        <v>5</v>
      </c>
      <c r="J77" s="49">
        <v>6</v>
      </c>
      <c r="K77" s="49">
        <v>7</v>
      </c>
      <c r="L77" s="49">
        <v>8</v>
      </c>
      <c r="M77" s="49">
        <v>9</v>
      </c>
      <c r="N77" s="49">
        <v>10</v>
      </c>
      <c r="O77" s="49">
        <v>11</v>
      </c>
      <c r="P77" s="49">
        <v>12</v>
      </c>
      <c r="Q77" s="49">
        <v>13</v>
      </c>
      <c r="R77" s="49">
        <v>14</v>
      </c>
      <c r="S77" s="49">
        <v>15</v>
      </c>
      <c r="T77" s="49">
        <v>16</v>
      </c>
      <c r="U77" s="49">
        <v>17</v>
      </c>
      <c r="V77" s="49">
        <v>18</v>
      </c>
      <c r="W77" s="49">
        <v>19</v>
      </c>
      <c r="X77" s="49">
        <v>20</v>
      </c>
      <c r="Y77" s="49">
        <v>21</v>
      </c>
      <c r="Z77" s="49">
        <v>22</v>
      </c>
      <c r="AA77" s="49">
        <v>23</v>
      </c>
      <c r="AB77" s="49">
        <v>24</v>
      </c>
      <c r="AC77" s="49">
        <v>25</v>
      </c>
      <c r="AD77" s="49">
        <v>26</v>
      </c>
      <c r="AE77" s="49">
        <v>27</v>
      </c>
      <c r="AF77" s="49">
        <v>28</v>
      </c>
      <c r="AG77" s="49">
        <v>29</v>
      </c>
      <c r="AH77" s="49">
        <v>30</v>
      </c>
      <c r="AI77" s="49">
        <v>31</v>
      </c>
      <c r="AJ77" s="49">
        <v>32</v>
      </c>
      <c r="AK77" s="49">
        <v>33</v>
      </c>
      <c r="AL77" s="49">
        <v>34</v>
      </c>
      <c r="AM77" s="49">
        <v>35</v>
      </c>
      <c r="AN77" s="49">
        <v>36</v>
      </c>
      <c r="AO77" s="49">
        <v>37</v>
      </c>
      <c r="AP77" s="49">
        <v>38</v>
      </c>
      <c r="AQ77" s="167"/>
      <c r="AR77" s="167"/>
      <c r="AS77" s="168"/>
    </row>
    <row r="78" spans="1:45" ht="14.25" customHeight="1">
      <c r="A78" s="181" t="s">
        <v>75</v>
      </c>
      <c r="B78" s="97" t="s">
        <v>66</v>
      </c>
      <c r="C78" s="47">
        <v>5</v>
      </c>
      <c r="D78" s="55"/>
      <c r="E78" s="53"/>
      <c r="F78" s="53"/>
      <c r="G78" s="53"/>
      <c r="H78" s="53"/>
      <c r="I78" s="53"/>
      <c r="J78" s="53"/>
      <c r="K78" s="53"/>
      <c r="L78" s="64" t="s">
        <v>76</v>
      </c>
      <c r="M78" s="53"/>
      <c r="N78" s="53"/>
      <c r="O78" s="53"/>
      <c r="P78" s="53"/>
      <c r="Q78" s="53"/>
      <c r="R78" s="53"/>
      <c r="S78" s="72" t="s">
        <v>76</v>
      </c>
      <c r="T78" s="53"/>
      <c r="U78" s="53"/>
      <c r="V78" s="53"/>
      <c r="W78" s="53"/>
      <c r="X78" s="53"/>
      <c r="Y78" s="53"/>
      <c r="Z78" s="53"/>
      <c r="AA78" s="53"/>
      <c r="AB78" s="72" t="s">
        <v>76</v>
      </c>
      <c r="AC78" s="53"/>
      <c r="AD78" s="53"/>
      <c r="AE78" s="53"/>
      <c r="AF78" s="53"/>
      <c r="AG78" s="53"/>
      <c r="AH78" s="74"/>
      <c r="AI78" s="74"/>
      <c r="AJ78" s="74"/>
      <c r="AK78" s="78"/>
      <c r="AL78" s="53"/>
      <c r="AM78" s="54"/>
      <c r="AN78" s="54"/>
      <c r="AO78" s="54"/>
      <c r="AP78" s="54"/>
      <c r="AQ78" s="54">
        <f t="shared" ref="AQ78:AQ88" si="25">COUNTA(E78:AP78)</f>
        <v>3</v>
      </c>
      <c r="AR78" s="31">
        <f t="shared" ref="AR78" si="26">34*5</f>
        <v>170</v>
      </c>
      <c r="AS78" s="75">
        <f t="shared" ref="AS78:AS119" si="27">AQ78/AR78</f>
        <v>1.7647058823529412E-2</v>
      </c>
    </row>
    <row r="79" spans="1:45" ht="18" customHeight="1">
      <c r="A79" s="181"/>
      <c r="B79" s="97" t="s">
        <v>87</v>
      </c>
      <c r="C79" s="47">
        <v>5</v>
      </c>
      <c r="D79" s="55"/>
      <c r="E79" s="53"/>
      <c r="F79" s="53"/>
      <c r="G79" s="53"/>
      <c r="H79" s="53"/>
      <c r="I79" s="53"/>
      <c r="J79" s="53"/>
      <c r="K79" s="72" t="s">
        <v>76</v>
      </c>
      <c r="L79" s="53"/>
      <c r="M79" s="53"/>
      <c r="N79" s="53"/>
      <c r="O79" s="53"/>
      <c r="P79" s="53"/>
      <c r="Q79" s="53"/>
      <c r="R79" s="53"/>
      <c r="S79" s="53"/>
      <c r="T79" s="72" t="s">
        <v>76</v>
      </c>
      <c r="U79" s="53"/>
      <c r="V79" s="53"/>
      <c r="W79" s="53"/>
      <c r="X79" s="53"/>
      <c r="Y79" s="53"/>
      <c r="Z79" s="53"/>
      <c r="AA79" s="53"/>
      <c r="AB79" s="53"/>
      <c r="AC79" s="72" t="s">
        <v>76</v>
      </c>
      <c r="AD79" s="53"/>
      <c r="AE79" s="53"/>
      <c r="AF79" s="53"/>
      <c r="AG79" s="53"/>
      <c r="AH79" s="74"/>
      <c r="AI79" s="74"/>
      <c r="AJ79" s="78"/>
      <c r="AK79" s="74"/>
      <c r="AL79" s="53"/>
      <c r="AM79" s="54"/>
      <c r="AN79" s="54"/>
      <c r="AO79" s="54"/>
      <c r="AP79" s="54"/>
      <c r="AQ79" s="54">
        <f t="shared" si="25"/>
        <v>3</v>
      </c>
      <c r="AR79" s="31">
        <f t="shared" ref="AR79:AR80" si="28">34*3</f>
        <v>102</v>
      </c>
      <c r="AS79" s="75">
        <f t="shared" si="27"/>
        <v>2.9411764705882353E-2</v>
      </c>
    </row>
    <row r="80" spans="1:45" ht="21" customHeight="1">
      <c r="A80" s="181"/>
      <c r="B80" s="97" t="s">
        <v>84</v>
      </c>
      <c r="C80" s="47">
        <v>5</v>
      </c>
      <c r="D80" s="79"/>
      <c r="E80" s="53"/>
      <c r="F80" s="53"/>
      <c r="G80" s="53"/>
      <c r="H80" s="64" t="s">
        <v>76</v>
      </c>
      <c r="I80" s="53"/>
      <c r="J80" s="53"/>
      <c r="K80" s="64" t="s">
        <v>76</v>
      </c>
      <c r="L80" s="53"/>
      <c r="M80" s="53"/>
      <c r="N80" s="53"/>
      <c r="O80" s="64" t="s">
        <v>76</v>
      </c>
      <c r="P80" s="53"/>
      <c r="Q80" s="64" t="s">
        <v>76</v>
      </c>
      <c r="R80" s="53"/>
      <c r="S80" s="53"/>
      <c r="T80" s="64" t="s">
        <v>76</v>
      </c>
      <c r="U80" s="53"/>
      <c r="V80" s="53"/>
      <c r="W80" s="64" t="s">
        <v>76</v>
      </c>
      <c r="X80" s="53"/>
      <c r="Y80" s="53"/>
      <c r="Z80" s="53"/>
      <c r="AA80" s="53"/>
      <c r="AB80" s="64" t="s">
        <v>76</v>
      </c>
      <c r="AC80" s="53"/>
      <c r="AD80" s="53"/>
      <c r="AE80" s="64" t="s">
        <v>76</v>
      </c>
      <c r="AF80" s="53"/>
      <c r="AG80" s="53"/>
      <c r="AH80" s="74"/>
      <c r="AI80" s="74"/>
      <c r="AJ80" s="74"/>
      <c r="AK80" s="74"/>
      <c r="AL80" s="64" t="s">
        <v>76</v>
      </c>
      <c r="AM80" s="54"/>
      <c r="AN80" s="54"/>
      <c r="AO80" s="54"/>
      <c r="AP80" s="54"/>
      <c r="AQ80" s="54">
        <f t="shared" si="25"/>
        <v>9</v>
      </c>
      <c r="AR80" s="31">
        <f t="shared" si="28"/>
        <v>102</v>
      </c>
      <c r="AS80" s="75">
        <f t="shared" si="27"/>
        <v>8.8235294117647065E-2</v>
      </c>
    </row>
    <row r="81" spans="1:45" ht="21" customHeight="1">
      <c r="A81" s="181"/>
      <c r="B81" s="97" t="s">
        <v>67</v>
      </c>
      <c r="C81" s="47">
        <v>5</v>
      </c>
      <c r="D81" s="55"/>
      <c r="E81" s="53"/>
      <c r="F81" s="53"/>
      <c r="G81" s="53"/>
      <c r="H81" s="53"/>
      <c r="I81" s="53"/>
      <c r="J81" s="53"/>
      <c r="K81" s="53"/>
      <c r="L81" s="60" t="s">
        <v>76</v>
      </c>
      <c r="M81" s="53"/>
      <c r="N81" s="53"/>
      <c r="O81" s="64" t="s">
        <v>76</v>
      </c>
      <c r="P81" s="53"/>
      <c r="Q81" s="53"/>
      <c r="R81" s="53"/>
      <c r="S81" s="53"/>
      <c r="T81" s="53"/>
      <c r="U81" s="53"/>
      <c r="V81" s="53"/>
      <c r="W81" s="53"/>
      <c r="X81" s="64" t="s">
        <v>76</v>
      </c>
      <c r="Y81" s="53"/>
      <c r="Z81" s="53"/>
      <c r="AA81" s="53"/>
      <c r="AB81" s="53"/>
      <c r="AC81" s="53"/>
      <c r="AD81" s="53"/>
      <c r="AE81" s="64" t="s">
        <v>76</v>
      </c>
      <c r="AF81" s="53"/>
      <c r="AG81" s="53"/>
      <c r="AH81" s="74"/>
      <c r="AI81" s="76"/>
      <c r="AJ81" s="76"/>
      <c r="AK81" s="74"/>
      <c r="AL81" s="53"/>
      <c r="AM81" s="54"/>
      <c r="AN81" s="54"/>
      <c r="AO81" s="54"/>
      <c r="AP81" s="54"/>
      <c r="AQ81" s="54">
        <f t="shared" si="25"/>
        <v>4</v>
      </c>
      <c r="AR81" s="31">
        <f t="shared" ref="AR81" si="29">34*5</f>
        <v>170</v>
      </c>
      <c r="AS81" s="75">
        <f t="shared" si="27"/>
        <v>2.3529411764705882E-2</v>
      </c>
    </row>
    <row r="82" spans="1:45" ht="21" customHeight="1">
      <c r="A82" s="181"/>
      <c r="B82" s="97" t="s">
        <v>88</v>
      </c>
      <c r="C82" s="47">
        <v>5</v>
      </c>
      <c r="D82" s="55"/>
      <c r="E82" s="53"/>
      <c r="F82" s="53"/>
      <c r="G82" s="53"/>
      <c r="H82" s="53"/>
      <c r="I82" s="53"/>
      <c r="J82" s="63" t="s">
        <v>81</v>
      </c>
      <c r="K82" s="53"/>
      <c r="L82" s="53"/>
      <c r="M82" s="53"/>
      <c r="N82" s="63" t="s">
        <v>76</v>
      </c>
      <c r="O82" s="53"/>
      <c r="P82" s="53"/>
      <c r="Q82" s="53"/>
      <c r="R82" s="53"/>
      <c r="S82" s="53"/>
      <c r="T82" s="63" t="s">
        <v>76</v>
      </c>
      <c r="U82" s="53"/>
      <c r="V82" s="53"/>
      <c r="W82" s="53"/>
      <c r="X82" s="53"/>
      <c r="Y82" s="53"/>
      <c r="Z82" s="53"/>
      <c r="AA82" s="63" t="s">
        <v>76</v>
      </c>
      <c r="AB82" s="53"/>
      <c r="AC82" s="53"/>
      <c r="AD82" s="53"/>
      <c r="AE82" s="53"/>
      <c r="AF82" s="53"/>
      <c r="AG82" s="53"/>
      <c r="AH82" s="74"/>
      <c r="AI82" s="76" t="s">
        <v>83</v>
      </c>
      <c r="AJ82" s="76"/>
      <c r="AK82" s="74"/>
      <c r="AL82" s="53"/>
      <c r="AM82" s="54"/>
      <c r="AN82" s="54"/>
      <c r="AO82" s="54"/>
      <c r="AP82" s="54"/>
      <c r="AQ82" s="54">
        <f t="shared" si="25"/>
        <v>5</v>
      </c>
      <c r="AR82" s="31">
        <f t="shared" ref="AR82" si="30">34*3</f>
        <v>102</v>
      </c>
      <c r="AS82" s="75">
        <f t="shared" si="27"/>
        <v>4.9019607843137254E-2</v>
      </c>
    </row>
    <row r="83" spans="1:45" ht="18" customHeight="1">
      <c r="A83" s="181"/>
      <c r="B83" s="97" t="s">
        <v>89</v>
      </c>
      <c r="C83" s="47">
        <v>5</v>
      </c>
      <c r="D83" s="55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31"/>
      <c r="AH83" s="74"/>
      <c r="AI83" s="74"/>
      <c r="AJ83" s="76"/>
      <c r="AK83" s="74"/>
      <c r="AL83" s="53"/>
      <c r="AM83" s="54"/>
      <c r="AN83" s="54"/>
      <c r="AO83" s="54"/>
      <c r="AP83" s="54"/>
      <c r="AQ83" s="54">
        <f t="shared" si="25"/>
        <v>0</v>
      </c>
      <c r="AR83" s="31">
        <f t="shared" ref="AR83:AR86" si="31">34*1</f>
        <v>34</v>
      </c>
      <c r="AS83" s="75">
        <f t="shared" si="27"/>
        <v>0</v>
      </c>
    </row>
    <row r="84" spans="1:45" ht="18" customHeight="1">
      <c r="A84" s="181"/>
      <c r="B84" s="97" t="s">
        <v>90</v>
      </c>
      <c r="C84" s="47">
        <v>5</v>
      </c>
      <c r="D84" s="77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31"/>
      <c r="AG84" s="31"/>
      <c r="AH84" s="74"/>
      <c r="AI84" s="74"/>
      <c r="AJ84" s="76"/>
      <c r="AK84" s="81"/>
      <c r="AL84" s="53"/>
      <c r="AM84" s="54"/>
      <c r="AN84" s="54"/>
      <c r="AO84" s="54"/>
      <c r="AP84" s="54"/>
      <c r="AQ84" s="54">
        <f t="shared" si="25"/>
        <v>0</v>
      </c>
      <c r="AR84" s="31">
        <f t="shared" si="31"/>
        <v>34</v>
      </c>
      <c r="AS84" s="75">
        <f t="shared" si="27"/>
        <v>0</v>
      </c>
    </row>
    <row r="85" spans="1:45" ht="18" customHeight="1">
      <c r="A85" s="181"/>
      <c r="B85" s="96" t="s">
        <v>70</v>
      </c>
      <c r="C85" s="47">
        <v>5</v>
      </c>
      <c r="D85" s="77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60" t="s">
        <v>78</v>
      </c>
      <c r="AG85" s="31"/>
      <c r="AH85" s="53"/>
      <c r="AI85" s="53"/>
      <c r="AJ85" s="54"/>
      <c r="AK85" s="31"/>
      <c r="AL85" s="53"/>
      <c r="AM85" s="54"/>
      <c r="AN85" s="54"/>
      <c r="AO85" s="54"/>
      <c r="AP85" s="54"/>
      <c r="AQ85" s="54">
        <f t="shared" si="25"/>
        <v>1</v>
      </c>
      <c r="AR85" s="31">
        <f t="shared" si="31"/>
        <v>34</v>
      </c>
      <c r="AS85" s="75">
        <f t="shared" si="27"/>
        <v>2.9411764705882353E-2</v>
      </c>
    </row>
    <row r="86" spans="1:45" ht="12.75" customHeight="1">
      <c r="A86" s="181"/>
      <c r="B86" s="97" t="s">
        <v>71</v>
      </c>
      <c r="C86" s="47">
        <v>5</v>
      </c>
      <c r="D86" s="77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31"/>
      <c r="AG86" s="82" t="s">
        <v>78</v>
      </c>
      <c r="AH86" s="53"/>
      <c r="AI86" s="53"/>
      <c r="AJ86" s="54"/>
      <c r="AK86" s="31"/>
      <c r="AL86" s="53"/>
      <c r="AM86" s="54"/>
      <c r="AN86" s="54"/>
      <c r="AO86" s="54"/>
      <c r="AP86" s="54"/>
      <c r="AQ86" s="54">
        <f t="shared" si="25"/>
        <v>1</v>
      </c>
      <c r="AR86" s="31">
        <f t="shared" si="31"/>
        <v>34</v>
      </c>
      <c r="AS86" s="75">
        <f t="shared" si="27"/>
        <v>2.9411764705882353E-2</v>
      </c>
    </row>
    <row r="87" spans="1:45" ht="15" customHeight="1">
      <c r="A87" s="181"/>
      <c r="B87" s="96" t="s">
        <v>91</v>
      </c>
      <c r="C87" s="47">
        <v>5</v>
      </c>
      <c r="D87" s="55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31"/>
      <c r="AI87" s="31"/>
      <c r="AJ87" s="54"/>
      <c r="AK87" s="53"/>
      <c r="AL87" s="53"/>
      <c r="AM87" s="54"/>
      <c r="AN87" s="54"/>
      <c r="AO87" s="54"/>
      <c r="AP87" s="54"/>
      <c r="AQ87" s="54">
        <f t="shared" si="25"/>
        <v>0</v>
      </c>
      <c r="AR87" s="31">
        <f t="shared" ref="AR87:AR88" si="32">34*2</f>
        <v>68</v>
      </c>
      <c r="AS87" s="75">
        <f t="shared" si="27"/>
        <v>0</v>
      </c>
    </row>
    <row r="88" spans="1:45" ht="15" customHeight="1">
      <c r="A88" s="181"/>
      <c r="B88" s="97" t="s">
        <v>73</v>
      </c>
      <c r="C88" s="47">
        <v>5</v>
      </c>
      <c r="D88" s="55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31"/>
      <c r="AI88" s="31"/>
      <c r="AJ88" s="54"/>
      <c r="AK88" s="53"/>
      <c r="AL88" s="53"/>
      <c r="AM88" s="54"/>
      <c r="AN88" s="54"/>
      <c r="AO88" s="54"/>
      <c r="AP88" s="54"/>
      <c r="AQ88" s="54">
        <f t="shared" si="25"/>
        <v>0</v>
      </c>
      <c r="AR88" s="31">
        <f t="shared" si="32"/>
        <v>68</v>
      </c>
      <c r="AS88" s="75">
        <f t="shared" si="27"/>
        <v>0</v>
      </c>
    </row>
    <row r="89" spans="1:45" ht="27" customHeight="1">
      <c r="A89" s="176"/>
      <c r="B89" s="176"/>
      <c r="C89" s="176"/>
      <c r="D89" s="17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7"/>
      <c r="AN89" s="57"/>
      <c r="AO89" s="57"/>
      <c r="AP89" s="57"/>
      <c r="AQ89" s="57"/>
      <c r="AR89" s="57"/>
      <c r="AS89" s="57"/>
    </row>
    <row r="90" spans="1:45" s="37" customFormat="1" ht="116.25" customHeight="1">
      <c r="A90" s="182" t="s">
        <v>92</v>
      </c>
      <c r="B90" s="183"/>
      <c r="C90" s="183"/>
      <c r="D90" s="184"/>
      <c r="E90" s="185" t="s">
        <v>47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7"/>
      <c r="AQ90" s="188" t="s">
        <v>48</v>
      </c>
      <c r="AR90" s="191" t="s">
        <v>49</v>
      </c>
      <c r="AS90" s="194" t="s">
        <v>50</v>
      </c>
    </row>
    <row r="91" spans="1:45" s="37" customFormat="1" ht="21.75" customHeight="1">
      <c r="A91" s="169" t="s">
        <v>51</v>
      </c>
      <c r="B91" s="197"/>
      <c r="C91" s="170"/>
      <c r="D91" s="46" t="s">
        <v>53</v>
      </c>
      <c r="E91" s="199" t="s">
        <v>54</v>
      </c>
      <c r="F91" s="200"/>
      <c r="G91" s="200"/>
      <c r="H91" s="201"/>
      <c r="I91" s="199" t="s">
        <v>55</v>
      </c>
      <c r="J91" s="200"/>
      <c r="K91" s="200"/>
      <c r="L91" s="201"/>
      <c r="M91" s="199" t="s">
        <v>56</v>
      </c>
      <c r="N91" s="200"/>
      <c r="O91" s="200"/>
      <c r="P91" s="201"/>
      <c r="Q91" s="199" t="s">
        <v>57</v>
      </c>
      <c r="R91" s="200"/>
      <c r="S91" s="200"/>
      <c r="T91" s="201"/>
      <c r="U91" s="199" t="s">
        <v>58</v>
      </c>
      <c r="V91" s="200"/>
      <c r="W91" s="201"/>
      <c r="X91" s="199" t="s">
        <v>59</v>
      </c>
      <c r="Y91" s="200"/>
      <c r="Z91" s="200"/>
      <c r="AA91" s="201"/>
      <c r="AB91" s="199" t="s">
        <v>60</v>
      </c>
      <c r="AC91" s="200"/>
      <c r="AD91" s="201"/>
      <c r="AE91" s="199" t="s">
        <v>61</v>
      </c>
      <c r="AF91" s="200"/>
      <c r="AG91" s="200"/>
      <c r="AH91" s="200"/>
      <c r="AI91" s="201"/>
      <c r="AJ91" s="199" t="s">
        <v>62</v>
      </c>
      <c r="AK91" s="200"/>
      <c r="AL91" s="201"/>
      <c r="AM91" s="199" t="s">
        <v>63</v>
      </c>
      <c r="AN91" s="200"/>
      <c r="AO91" s="200"/>
      <c r="AP91" s="201"/>
      <c r="AQ91" s="189"/>
      <c r="AR91" s="192"/>
      <c r="AS91" s="195"/>
    </row>
    <row r="92" spans="1:45" s="48" customFormat="1" ht="11.25" customHeight="1">
      <c r="A92" s="171"/>
      <c r="B92" s="198"/>
      <c r="C92" s="172"/>
      <c r="D92" s="46" t="s">
        <v>64</v>
      </c>
      <c r="E92" s="49">
        <v>1</v>
      </c>
      <c r="F92" s="49">
        <v>2</v>
      </c>
      <c r="G92" s="49">
        <v>3</v>
      </c>
      <c r="H92" s="49">
        <v>4</v>
      </c>
      <c r="I92" s="49">
        <v>5</v>
      </c>
      <c r="J92" s="49">
        <v>6</v>
      </c>
      <c r="K92" s="49">
        <v>7</v>
      </c>
      <c r="L92" s="49">
        <v>8</v>
      </c>
      <c r="M92" s="49">
        <v>9</v>
      </c>
      <c r="N92" s="49">
        <v>10</v>
      </c>
      <c r="O92" s="49">
        <v>11</v>
      </c>
      <c r="P92" s="49">
        <v>12</v>
      </c>
      <c r="Q92" s="49">
        <v>13</v>
      </c>
      <c r="R92" s="49">
        <v>14</v>
      </c>
      <c r="S92" s="49">
        <v>15</v>
      </c>
      <c r="T92" s="49">
        <v>16</v>
      </c>
      <c r="U92" s="49">
        <v>17</v>
      </c>
      <c r="V92" s="49">
        <v>18</v>
      </c>
      <c r="W92" s="49">
        <v>19</v>
      </c>
      <c r="X92" s="49">
        <v>20</v>
      </c>
      <c r="Y92" s="49">
        <v>21</v>
      </c>
      <c r="Z92" s="49">
        <v>22</v>
      </c>
      <c r="AA92" s="49">
        <v>23</v>
      </c>
      <c r="AB92" s="49">
        <v>24</v>
      </c>
      <c r="AC92" s="49">
        <v>25</v>
      </c>
      <c r="AD92" s="49">
        <v>26</v>
      </c>
      <c r="AE92" s="49">
        <v>27</v>
      </c>
      <c r="AF92" s="49">
        <v>28</v>
      </c>
      <c r="AG92" s="49">
        <v>29</v>
      </c>
      <c r="AH92" s="49">
        <v>30</v>
      </c>
      <c r="AI92" s="49">
        <v>31</v>
      </c>
      <c r="AJ92" s="49">
        <v>32</v>
      </c>
      <c r="AK92" s="49">
        <v>33</v>
      </c>
      <c r="AL92" s="49">
        <v>34</v>
      </c>
      <c r="AM92" s="49">
        <v>35</v>
      </c>
      <c r="AN92" s="49">
        <v>36</v>
      </c>
      <c r="AO92" s="49">
        <v>37</v>
      </c>
      <c r="AP92" s="49">
        <v>38</v>
      </c>
      <c r="AQ92" s="190"/>
      <c r="AR92" s="193"/>
      <c r="AS92" s="196"/>
    </row>
    <row r="93" spans="1:45" ht="12.75" customHeight="1">
      <c r="A93" s="181" t="s">
        <v>75</v>
      </c>
      <c r="B93" s="45" t="s">
        <v>66</v>
      </c>
      <c r="C93" s="47">
        <v>6</v>
      </c>
      <c r="D93" s="55"/>
      <c r="E93" s="53"/>
      <c r="F93" s="53"/>
      <c r="G93" s="53"/>
      <c r="H93" s="53"/>
      <c r="I93" s="53"/>
      <c r="J93" s="53"/>
      <c r="K93" s="53"/>
      <c r="L93" s="60" t="s">
        <v>76</v>
      </c>
      <c r="M93" s="53"/>
      <c r="N93" s="53" t="s">
        <v>19</v>
      </c>
      <c r="O93" s="53"/>
      <c r="P93" s="53"/>
      <c r="Q93" s="53"/>
      <c r="R93" s="53"/>
      <c r="S93" s="72" t="s">
        <v>76</v>
      </c>
      <c r="T93" s="53"/>
      <c r="U93" s="53"/>
      <c r="V93" s="53"/>
      <c r="W93" s="53"/>
      <c r="X93" s="53"/>
      <c r="Y93" s="53"/>
      <c r="Z93" s="53"/>
      <c r="AA93" s="53"/>
      <c r="AB93" s="72" t="s">
        <v>76</v>
      </c>
      <c r="AC93" s="53"/>
      <c r="AD93" s="53"/>
      <c r="AE93" s="53"/>
      <c r="AF93" s="53"/>
      <c r="AG93" s="53"/>
      <c r="AH93" s="74"/>
      <c r="AI93" s="74"/>
      <c r="AJ93" s="74"/>
      <c r="AK93" s="78"/>
      <c r="AL93" s="53"/>
      <c r="AM93" s="54"/>
      <c r="AN93" s="54"/>
      <c r="AO93" s="54"/>
      <c r="AP93" s="54"/>
      <c r="AQ93" s="54">
        <f t="shared" ref="AQ93:AQ104" si="33">COUNTA(E93:AP93)</f>
        <v>4</v>
      </c>
      <c r="AR93" s="31">
        <f>34*6</f>
        <v>204</v>
      </c>
      <c r="AS93" s="75">
        <f t="shared" si="27"/>
        <v>1.9607843137254902E-2</v>
      </c>
    </row>
    <row r="94" spans="1:45" ht="12.75" customHeight="1">
      <c r="A94" s="181"/>
      <c r="B94" s="45" t="s">
        <v>87</v>
      </c>
      <c r="C94" s="47">
        <v>6</v>
      </c>
      <c r="D94" s="55"/>
      <c r="E94" s="53"/>
      <c r="F94" s="53"/>
      <c r="G94" s="53"/>
      <c r="H94" s="53"/>
      <c r="I94" s="53"/>
      <c r="J94" s="53"/>
      <c r="K94" s="72" t="s">
        <v>76</v>
      </c>
      <c r="L94" s="83"/>
      <c r="M94" s="53"/>
      <c r="N94" s="53"/>
      <c r="O94" s="53"/>
      <c r="P94" s="53"/>
      <c r="Q94" s="53"/>
      <c r="R94" s="53"/>
      <c r="S94" s="53"/>
      <c r="T94" s="72" t="s">
        <v>76</v>
      </c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74"/>
      <c r="AI94" s="74"/>
      <c r="AJ94" s="78"/>
      <c r="AK94" s="74"/>
      <c r="AL94" s="53"/>
      <c r="AM94" s="54"/>
      <c r="AN94" s="54"/>
      <c r="AO94" s="54"/>
      <c r="AP94" s="54"/>
      <c r="AQ94" s="54">
        <f t="shared" si="33"/>
        <v>2</v>
      </c>
      <c r="AR94" s="31">
        <f>34*3</f>
        <v>102</v>
      </c>
      <c r="AS94" s="75">
        <f>AQ94/AR94</f>
        <v>1.9607843137254902E-2</v>
      </c>
    </row>
    <row r="95" spans="1:45" ht="26.25" customHeight="1">
      <c r="A95" s="181"/>
      <c r="B95" s="45" t="s">
        <v>93</v>
      </c>
      <c r="C95" s="47">
        <v>6</v>
      </c>
      <c r="D95" s="55"/>
      <c r="E95" s="53"/>
      <c r="F95" s="53"/>
      <c r="G95" s="53"/>
      <c r="H95" s="64" t="s">
        <v>76</v>
      </c>
      <c r="I95" s="53"/>
      <c r="J95" s="53"/>
      <c r="K95" s="72" t="s">
        <v>76</v>
      </c>
      <c r="L95" s="83"/>
      <c r="M95" s="53"/>
      <c r="N95" s="53"/>
      <c r="O95" s="64" t="s">
        <v>76</v>
      </c>
      <c r="P95" s="53"/>
      <c r="Q95" s="64" t="s">
        <v>76</v>
      </c>
      <c r="R95" s="53"/>
      <c r="S95" s="64" t="s">
        <v>76</v>
      </c>
      <c r="T95" s="84"/>
      <c r="U95" s="53"/>
      <c r="V95" s="71"/>
      <c r="W95" s="53"/>
      <c r="X95" s="71"/>
      <c r="Y95" s="53"/>
      <c r="Z95" s="53"/>
      <c r="AA95" s="53"/>
      <c r="AB95" s="64" t="s">
        <v>76</v>
      </c>
      <c r="AC95" s="53"/>
      <c r="AD95" s="64" t="s">
        <v>76</v>
      </c>
      <c r="AE95" s="53"/>
      <c r="AF95" s="71"/>
      <c r="AG95" s="71"/>
      <c r="AH95" s="74"/>
      <c r="AI95" s="74"/>
      <c r="AJ95" s="78"/>
      <c r="AK95" s="74"/>
      <c r="AL95" s="71"/>
      <c r="AM95" s="54"/>
      <c r="AN95" s="54"/>
      <c r="AO95" s="54"/>
      <c r="AP95" s="54"/>
      <c r="AQ95" s="54">
        <f t="shared" si="33"/>
        <v>7</v>
      </c>
      <c r="AR95" s="31">
        <v>102</v>
      </c>
      <c r="AS95" s="75">
        <f>AQ95/AR95</f>
        <v>6.8627450980392163E-2</v>
      </c>
    </row>
    <row r="96" spans="1:45" ht="24" customHeight="1">
      <c r="A96" s="181"/>
      <c r="B96" s="45" t="s">
        <v>77</v>
      </c>
      <c r="C96" s="47">
        <v>6</v>
      </c>
      <c r="D96" s="55"/>
      <c r="E96" s="53"/>
      <c r="F96" s="53"/>
      <c r="G96" s="53"/>
      <c r="H96" s="53"/>
      <c r="I96" s="64" t="s">
        <v>76</v>
      </c>
      <c r="J96" s="53"/>
      <c r="K96" s="64" t="s">
        <v>76</v>
      </c>
      <c r="L96" s="53"/>
      <c r="M96" s="53"/>
      <c r="N96" s="53"/>
      <c r="O96" s="64" t="s">
        <v>76</v>
      </c>
      <c r="P96" s="53"/>
      <c r="Q96" s="64" t="s">
        <v>76</v>
      </c>
      <c r="R96" s="71"/>
      <c r="S96" s="53"/>
      <c r="T96" s="64" t="s">
        <v>76</v>
      </c>
      <c r="U96" s="53"/>
      <c r="V96" s="64" t="s">
        <v>76</v>
      </c>
      <c r="W96" s="53"/>
      <c r="X96" s="64" t="s">
        <v>76</v>
      </c>
      <c r="Y96" s="53"/>
      <c r="Z96" s="53"/>
      <c r="AA96" s="53"/>
      <c r="AB96" s="53"/>
      <c r="AC96" s="53"/>
      <c r="AD96" s="64" t="s">
        <v>76</v>
      </c>
      <c r="AE96" s="53"/>
      <c r="AF96" s="53"/>
      <c r="AG96" s="53"/>
      <c r="AH96" s="74"/>
      <c r="AI96" s="74"/>
      <c r="AJ96" s="74"/>
      <c r="AK96" s="74"/>
      <c r="AL96" s="71"/>
      <c r="AM96" s="54"/>
      <c r="AN96" s="54"/>
      <c r="AO96" s="54"/>
      <c r="AP96" s="54"/>
      <c r="AQ96" s="54">
        <f t="shared" si="33"/>
        <v>8</v>
      </c>
      <c r="AR96" s="31">
        <f>34*3</f>
        <v>102</v>
      </c>
      <c r="AS96" s="75">
        <f>AQ96/AR96</f>
        <v>7.8431372549019607E-2</v>
      </c>
    </row>
    <row r="97" spans="1:45" ht="12.75" customHeight="1">
      <c r="A97" s="181"/>
      <c r="B97" s="45" t="s">
        <v>67</v>
      </c>
      <c r="C97" s="47">
        <v>6</v>
      </c>
      <c r="D97" s="55"/>
      <c r="E97" s="53"/>
      <c r="F97" s="53"/>
      <c r="G97" s="53"/>
      <c r="H97" s="53"/>
      <c r="I97" s="53"/>
      <c r="J97" s="53"/>
      <c r="K97" s="53"/>
      <c r="L97" s="60" t="s">
        <v>76</v>
      </c>
      <c r="M97" s="53"/>
      <c r="N97" s="53"/>
      <c r="O97" s="53"/>
      <c r="P97" s="53"/>
      <c r="Q97" s="53"/>
      <c r="R97" s="64" t="s">
        <v>76</v>
      </c>
      <c r="S97" s="53"/>
      <c r="T97" s="53"/>
      <c r="U97" s="53"/>
      <c r="V97" s="53"/>
      <c r="W97" s="53"/>
      <c r="X97" s="64" t="s">
        <v>76</v>
      </c>
      <c r="Y97" s="53"/>
      <c r="Z97" s="53"/>
      <c r="AA97" s="53"/>
      <c r="AB97" s="53"/>
      <c r="AC97" s="53"/>
      <c r="AD97" s="53"/>
      <c r="AE97" s="53"/>
      <c r="AF97" s="53"/>
      <c r="AG97" s="64" t="s">
        <v>76</v>
      </c>
      <c r="AH97" s="74"/>
      <c r="AI97" s="76"/>
      <c r="AJ97" s="76"/>
      <c r="AK97" s="74"/>
      <c r="AL97" s="53"/>
      <c r="AM97" s="54"/>
      <c r="AN97" s="54"/>
      <c r="AO97" s="54"/>
      <c r="AP97" s="54"/>
      <c r="AQ97" s="54">
        <f t="shared" si="33"/>
        <v>4</v>
      </c>
      <c r="AR97" s="31">
        <f>34*5</f>
        <v>170</v>
      </c>
      <c r="AS97" s="75">
        <f t="shared" si="27"/>
        <v>2.3529411764705882E-2</v>
      </c>
    </row>
    <row r="98" spans="1:45">
      <c r="A98" s="181"/>
      <c r="B98" s="45" t="s">
        <v>88</v>
      </c>
      <c r="C98" s="47">
        <v>6</v>
      </c>
      <c r="D98" s="55"/>
      <c r="E98" s="53"/>
      <c r="F98" s="53"/>
      <c r="G98" s="53"/>
      <c r="H98" s="53"/>
      <c r="I98" s="53"/>
      <c r="J98" s="53"/>
      <c r="K98" s="53"/>
      <c r="L98" s="83"/>
      <c r="M98" s="53"/>
      <c r="N98" s="53"/>
      <c r="O98" s="53"/>
      <c r="P98" s="53"/>
      <c r="Q98" s="53"/>
      <c r="R98" s="53"/>
      <c r="S98" s="80" t="s">
        <v>76</v>
      </c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74"/>
      <c r="AI98" s="73"/>
      <c r="AJ98" s="76"/>
      <c r="AK98" s="74"/>
      <c r="AL98" s="53"/>
      <c r="AM98" s="54"/>
      <c r="AN98" s="54"/>
      <c r="AO98" s="54"/>
      <c r="AP98" s="54"/>
      <c r="AQ98" s="54">
        <f t="shared" si="33"/>
        <v>1</v>
      </c>
      <c r="AR98" s="31">
        <f>34*3</f>
        <v>102</v>
      </c>
      <c r="AS98" s="75">
        <f t="shared" si="27"/>
        <v>9.8039215686274508E-3</v>
      </c>
    </row>
    <row r="99" spans="1:45" ht="12.75" customHeight="1">
      <c r="A99" s="181"/>
      <c r="B99" s="45" t="s">
        <v>89</v>
      </c>
      <c r="C99" s="47">
        <v>6</v>
      </c>
      <c r="D99" s="55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64" t="s">
        <v>76</v>
      </c>
      <c r="AG99" s="31"/>
      <c r="AH99" s="74"/>
      <c r="AI99" s="74"/>
      <c r="AJ99" s="76"/>
      <c r="AK99" s="74"/>
      <c r="AL99" s="53"/>
      <c r="AM99" s="54"/>
      <c r="AN99" s="54"/>
      <c r="AO99" s="54"/>
      <c r="AP99" s="54"/>
      <c r="AQ99" s="54">
        <f t="shared" si="33"/>
        <v>1</v>
      </c>
      <c r="AR99" s="31">
        <f t="shared" ref="AR99:AR102" si="34">34*1</f>
        <v>34</v>
      </c>
      <c r="AS99" s="75">
        <f t="shared" si="27"/>
        <v>2.9411764705882353E-2</v>
      </c>
    </row>
    <row r="100" spans="1:45" ht="12.75" customHeight="1">
      <c r="A100" s="181"/>
      <c r="B100" s="45" t="s">
        <v>90</v>
      </c>
      <c r="C100" s="47">
        <v>6</v>
      </c>
      <c r="D100" s="55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64" t="s">
        <v>76</v>
      </c>
      <c r="AF100" s="53"/>
      <c r="AG100" s="53"/>
      <c r="AH100" s="74"/>
      <c r="AI100" s="81"/>
      <c r="AJ100" s="74"/>
      <c r="AK100" s="74"/>
      <c r="AL100" s="53"/>
      <c r="AM100" s="54"/>
      <c r="AN100" s="54"/>
      <c r="AO100" s="54"/>
      <c r="AP100" s="54"/>
      <c r="AQ100" s="54">
        <f t="shared" si="33"/>
        <v>1</v>
      </c>
      <c r="AR100" s="31">
        <f t="shared" si="34"/>
        <v>34</v>
      </c>
      <c r="AS100" s="75">
        <f t="shared" si="27"/>
        <v>2.9411764705882353E-2</v>
      </c>
    </row>
    <row r="101" spans="1:45" ht="12.75" customHeight="1">
      <c r="A101" s="181"/>
      <c r="B101" s="47" t="s">
        <v>70</v>
      </c>
      <c r="C101" s="47">
        <v>6</v>
      </c>
      <c r="D101" s="55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64" t="s">
        <v>78</v>
      </c>
      <c r="AG101" s="53"/>
      <c r="AH101" s="31"/>
      <c r="AI101" s="31"/>
      <c r="AJ101" s="54"/>
      <c r="AK101" s="53"/>
      <c r="AL101" s="53"/>
      <c r="AM101" s="54"/>
      <c r="AN101" s="54"/>
      <c r="AO101" s="54"/>
      <c r="AP101" s="54"/>
      <c r="AQ101" s="54">
        <f t="shared" si="33"/>
        <v>1</v>
      </c>
      <c r="AR101" s="31">
        <f t="shared" si="34"/>
        <v>34</v>
      </c>
      <c r="AS101" s="75">
        <f t="shared" si="27"/>
        <v>2.9411764705882353E-2</v>
      </c>
    </row>
    <row r="102" spans="1:45" ht="12.75" customHeight="1">
      <c r="A102" s="181"/>
      <c r="B102" s="47" t="s">
        <v>71</v>
      </c>
      <c r="C102" s="47">
        <v>6</v>
      </c>
      <c r="D102" s="55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72"/>
      <c r="AH102" s="72" t="s">
        <v>78</v>
      </c>
      <c r="AI102" s="31"/>
      <c r="AJ102" s="54"/>
      <c r="AK102" s="53"/>
      <c r="AL102" s="53"/>
      <c r="AM102" s="54"/>
      <c r="AN102" s="54"/>
      <c r="AO102" s="54"/>
      <c r="AP102" s="54"/>
      <c r="AQ102" s="54">
        <f t="shared" si="33"/>
        <v>1</v>
      </c>
      <c r="AR102" s="31">
        <f t="shared" si="34"/>
        <v>34</v>
      </c>
      <c r="AS102" s="75">
        <f t="shared" si="27"/>
        <v>2.9411764705882353E-2</v>
      </c>
    </row>
    <row r="103" spans="1:45" ht="12.75" customHeight="1">
      <c r="A103" s="181"/>
      <c r="B103" s="47" t="s">
        <v>91</v>
      </c>
      <c r="C103" s="47">
        <v>6</v>
      </c>
      <c r="D103" s="55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31"/>
      <c r="AI103" s="31"/>
      <c r="AJ103" s="54"/>
      <c r="AK103" s="53"/>
      <c r="AL103" s="53"/>
      <c r="AM103" s="54"/>
      <c r="AN103" s="54"/>
      <c r="AO103" s="54"/>
      <c r="AP103" s="54"/>
      <c r="AQ103" s="54">
        <f t="shared" si="33"/>
        <v>0</v>
      </c>
      <c r="AR103" s="31">
        <f t="shared" ref="AR103:AR104" si="35">34*2</f>
        <v>68</v>
      </c>
      <c r="AS103" s="75">
        <f t="shared" si="27"/>
        <v>0</v>
      </c>
    </row>
    <row r="104" spans="1:45" ht="35.25" customHeight="1">
      <c r="A104" s="181"/>
      <c r="B104" s="47" t="s">
        <v>73</v>
      </c>
      <c r="C104" s="47">
        <v>6</v>
      </c>
      <c r="D104" s="55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31"/>
      <c r="AI104" s="31"/>
      <c r="AJ104" s="54"/>
      <c r="AK104" s="53"/>
      <c r="AL104" s="53"/>
      <c r="AM104" s="54"/>
      <c r="AN104" s="54"/>
      <c r="AO104" s="54"/>
      <c r="AP104" s="54"/>
      <c r="AQ104" s="54">
        <f t="shared" si="33"/>
        <v>0</v>
      </c>
      <c r="AR104" s="31">
        <f t="shared" si="35"/>
        <v>68</v>
      </c>
      <c r="AS104" s="75">
        <f t="shared" si="27"/>
        <v>0</v>
      </c>
    </row>
    <row r="105" spans="1:45" ht="27" customHeight="1">
      <c r="A105" s="57"/>
      <c r="B105" s="68"/>
      <c r="C105" s="68"/>
      <c r="D105" s="68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7"/>
      <c r="AN105" s="57"/>
      <c r="AO105" s="57"/>
      <c r="AP105" s="57"/>
      <c r="AQ105" s="57"/>
      <c r="AR105" s="57"/>
      <c r="AS105" s="57"/>
    </row>
    <row r="106" spans="1:45" s="37" customFormat="1" ht="81.75" customHeight="1">
      <c r="A106" s="180" t="s">
        <v>94</v>
      </c>
      <c r="B106" s="180"/>
      <c r="C106" s="180"/>
      <c r="D106" s="180"/>
      <c r="E106" s="166" t="s">
        <v>47</v>
      </c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7" t="s">
        <v>48</v>
      </c>
      <c r="AR106" s="202" t="s">
        <v>49</v>
      </c>
      <c r="AS106" s="203" t="s">
        <v>50</v>
      </c>
    </row>
    <row r="107" spans="1:45" s="37" customFormat="1" ht="21.75" customHeight="1">
      <c r="A107" s="173" t="s">
        <v>51</v>
      </c>
      <c r="B107" s="173"/>
      <c r="C107" s="173"/>
      <c r="D107" s="46" t="s">
        <v>53</v>
      </c>
      <c r="E107" s="173" t="s">
        <v>54</v>
      </c>
      <c r="F107" s="173"/>
      <c r="G107" s="173"/>
      <c r="H107" s="173"/>
      <c r="I107" s="173" t="s">
        <v>55</v>
      </c>
      <c r="J107" s="173"/>
      <c r="K107" s="173"/>
      <c r="L107" s="173"/>
      <c r="M107" s="173" t="s">
        <v>56</v>
      </c>
      <c r="N107" s="173"/>
      <c r="O107" s="173"/>
      <c r="P107" s="173"/>
      <c r="Q107" s="173" t="s">
        <v>57</v>
      </c>
      <c r="R107" s="173"/>
      <c r="S107" s="173"/>
      <c r="T107" s="173"/>
      <c r="U107" s="173" t="s">
        <v>58</v>
      </c>
      <c r="V107" s="173"/>
      <c r="W107" s="173"/>
      <c r="X107" s="173" t="s">
        <v>59</v>
      </c>
      <c r="Y107" s="173"/>
      <c r="Z107" s="173"/>
      <c r="AA107" s="173"/>
      <c r="AB107" s="173" t="s">
        <v>60</v>
      </c>
      <c r="AC107" s="173"/>
      <c r="AD107" s="173"/>
      <c r="AE107" s="173" t="s">
        <v>61</v>
      </c>
      <c r="AF107" s="173"/>
      <c r="AG107" s="173"/>
      <c r="AH107" s="173"/>
      <c r="AI107" s="173"/>
      <c r="AJ107" s="173" t="s">
        <v>62</v>
      </c>
      <c r="AK107" s="173"/>
      <c r="AL107" s="173"/>
      <c r="AM107" s="173" t="s">
        <v>63</v>
      </c>
      <c r="AN107" s="173"/>
      <c r="AO107" s="173"/>
      <c r="AP107" s="173"/>
      <c r="AQ107" s="167"/>
      <c r="AR107" s="202"/>
      <c r="AS107" s="203"/>
    </row>
    <row r="108" spans="1:45" s="48" customFormat="1" ht="11.25" customHeight="1">
      <c r="A108" s="173"/>
      <c r="B108" s="173"/>
      <c r="C108" s="173"/>
      <c r="D108" s="46" t="s">
        <v>64</v>
      </c>
      <c r="E108" s="49">
        <v>1</v>
      </c>
      <c r="F108" s="49">
        <v>2</v>
      </c>
      <c r="G108" s="49">
        <v>3</v>
      </c>
      <c r="H108" s="49">
        <v>4</v>
      </c>
      <c r="I108" s="49">
        <v>5</v>
      </c>
      <c r="J108" s="49">
        <v>6</v>
      </c>
      <c r="K108" s="49">
        <v>7</v>
      </c>
      <c r="L108" s="49">
        <v>8</v>
      </c>
      <c r="M108" s="49">
        <v>9</v>
      </c>
      <c r="N108" s="49">
        <v>10</v>
      </c>
      <c r="O108" s="49">
        <v>11</v>
      </c>
      <c r="P108" s="49">
        <v>12</v>
      </c>
      <c r="Q108" s="49">
        <v>13</v>
      </c>
      <c r="R108" s="49">
        <v>14</v>
      </c>
      <c r="S108" s="49">
        <v>15</v>
      </c>
      <c r="T108" s="49">
        <v>16</v>
      </c>
      <c r="U108" s="49">
        <v>17</v>
      </c>
      <c r="V108" s="49">
        <v>18</v>
      </c>
      <c r="W108" s="49">
        <v>19</v>
      </c>
      <c r="X108" s="49">
        <v>20</v>
      </c>
      <c r="Y108" s="49">
        <v>21</v>
      </c>
      <c r="Z108" s="49">
        <v>22</v>
      </c>
      <c r="AA108" s="49">
        <v>23</v>
      </c>
      <c r="AB108" s="49">
        <v>24</v>
      </c>
      <c r="AC108" s="49">
        <v>25</v>
      </c>
      <c r="AD108" s="49">
        <v>26</v>
      </c>
      <c r="AE108" s="49">
        <v>27</v>
      </c>
      <c r="AF108" s="49">
        <v>28</v>
      </c>
      <c r="AG108" s="49">
        <v>29</v>
      </c>
      <c r="AH108" s="49">
        <v>30</v>
      </c>
      <c r="AI108" s="49">
        <v>31</v>
      </c>
      <c r="AJ108" s="49">
        <v>32</v>
      </c>
      <c r="AK108" s="49">
        <v>33</v>
      </c>
      <c r="AL108" s="49">
        <v>34</v>
      </c>
      <c r="AM108" s="49">
        <v>35</v>
      </c>
      <c r="AN108" s="49">
        <v>36</v>
      </c>
      <c r="AO108" s="49">
        <v>37</v>
      </c>
      <c r="AP108" s="49">
        <v>38</v>
      </c>
      <c r="AQ108" s="167"/>
      <c r="AR108" s="202"/>
      <c r="AS108" s="203"/>
    </row>
    <row r="109" spans="1:45" ht="12.75" customHeight="1">
      <c r="A109" s="181" t="s">
        <v>75</v>
      </c>
      <c r="B109" s="97" t="s">
        <v>66</v>
      </c>
      <c r="C109" s="47">
        <v>7</v>
      </c>
      <c r="D109" s="55"/>
      <c r="E109" s="53"/>
      <c r="F109" s="53"/>
      <c r="G109" s="53"/>
      <c r="H109" s="53"/>
      <c r="I109" s="53"/>
      <c r="J109" s="53"/>
      <c r="K109" s="53"/>
      <c r="L109" s="64" t="s">
        <v>76</v>
      </c>
      <c r="M109" s="53"/>
      <c r="N109" s="53"/>
      <c r="O109" s="53"/>
      <c r="P109" s="53"/>
      <c r="Q109" s="53"/>
      <c r="R109" s="53"/>
      <c r="S109" s="72" t="s">
        <v>76</v>
      </c>
      <c r="T109" s="53"/>
      <c r="U109" s="53"/>
      <c r="V109" s="53"/>
      <c r="W109" s="53"/>
      <c r="X109" s="53"/>
      <c r="Y109" s="53"/>
      <c r="Z109" s="53"/>
      <c r="AA109" s="53"/>
      <c r="AB109" s="72" t="s">
        <v>76</v>
      </c>
      <c r="AC109" s="53"/>
      <c r="AD109" s="53"/>
      <c r="AE109" s="53"/>
      <c r="AF109" s="53"/>
      <c r="AG109" s="53"/>
      <c r="AH109" s="74"/>
      <c r="AI109" s="74"/>
      <c r="AJ109" s="74"/>
      <c r="AK109" s="78"/>
      <c r="AL109" s="53"/>
      <c r="AM109" s="54"/>
      <c r="AN109" s="54"/>
      <c r="AO109" s="54"/>
      <c r="AP109" s="54"/>
      <c r="AQ109" s="54">
        <f t="shared" ref="AQ109:AQ123" si="36">COUNTA(E109:AP109)</f>
        <v>3</v>
      </c>
      <c r="AR109" s="31">
        <f t="shared" ref="AR109" si="37">34*4</f>
        <v>136</v>
      </c>
      <c r="AS109" s="75">
        <f t="shared" si="27"/>
        <v>2.2058823529411766E-2</v>
      </c>
    </row>
    <row r="110" spans="1:45" ht="12.75" customHeight="1">
      <c r="A110" s="181"/>
      <c r="B110" s="97" t="s">
        <v>87</v>
      </c>
      <c r="C110" s="47">
        <v>7</v>
      </c>
      <c r="D110" s="55"/>
      <c r="E110" s="53"/>
      <c r="F110" s="53"/>
      <c r="G110" s="53"/>
      <c r="H110" s="53"/>
      <c r="I110" s="53"/>
      <c r="J110" s="53"/>
      <c r="K110" s="53" t="s">
        <v>76</v>
      </c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74"/>
      <c r="AI110" s="74"/>
      <c r="AJ110" s="78"/>
      <c r="AK110" s="74"/>
      <c r="AL110" s="53"/>
      <c r="AM110" s="54"/>
      <c r="AN110" s="54"/>
      <c r="AO110" s="54"/>
      <c r="AP110" s="54"/>
      <c r="AQ110" s="54">
        <f t="shared" si="36"/>
        <v>1</v>
      </c>
      <c r="AR110" s="31">
        <f t="shared" ref="AR110" si="38">34*2</f>
        <v>68</v>
      </c>
      <c r="AS110" s="75">
        <f t="shared" si="27"/>
        <v>1.4705882352941176E-2</v>
      </c>
    </row>
    <row r="111" spans="1:45">
      <c r="A111" s="181"/>
      <c r="B111" s="97" t="s">
        <v>84</v>
      </c>
      <c r="C111" s="47">
        <v>7</v>
      </c>
      <c r="D111" s="77"/>
      <c r="E111" s="53"/>
      <c r="F111" s="53"/>
      <c r="G111" s="64" t="s">
        <v>76</v>
      </c>
      <c r="H111" s="64" t="s">
        <v>76</v>
      </c>
      <c r="I111" s="53"/>
      <c r="J111" s="71"/>
      <c r="K111" s="53"/>
      <c r="L111" s="53"/>
      <c r="M111" s="71"/>
      <c r="N111" s="64" t="s">
        <v>76</v>
      </c>
      <c r="O111" s="53"/>
      <c r="P111" s="64" t="s">
        <v>76</v>
      </c>
      <c r="Q111" s="71"/>
      <c r="R111" s="64" t="s">
        <v>76</v>
      </c>
      <c r="S111" s="53"/>
      <c r="T111" s="53"/>
      <c r="U111" s="64" t="s">
        <v>76</v>
      </c>
      <c r="V111" s="53"/>
      <c r="W111" s="53"/>
      <c r="X111" s="64" t="s">
        <v>76</v>
      </c>
      <c r="Y111" s="53"/>
      <c r="Z111" s="53"/>
      <c r="AA111" s="53"/>
      <c r="AB111" s="53"/>
      <c r="AC111" s="53"/>
      <c r="AD111" s="64" t="s">
        <v>76</v>
      </c>
      <c r="AE111" s="53"/>
      <c r="AF111" s="53"/>
      <c r="AG111" s="71"/>
      <c r="AH111" s="74"/>
      <c r="AI111" s="74"/>
      <c r="AJ111" s="74"/>
      <c r="AK111" s="74"/>
      <c r="AL111" s="64" t="s">
        <v>76</v>
      </c>
      <c r="AM111" s="54"/>
      <c r="AN111" s="54"/>
      <c r="AO111" s="54"/>
      <c r="AP111" s="54"/>
      <c r="AQ111" s="54">
        <f t="shared" si="36"/>
        <v>9</v>
      </c>
      <c r="AR111" s="31">
        <f t="shared" ref="AR111:AR112" si="39">34*3</f>
        <v>102</v>
      </c>
      <c r="AS111" s="75">
        <f t="shared" si="27"/>
        <v>8.8235294117647065E-2</v>
      </c>
    </row>
    <row r="112" spans="1:45">
      <c r="A112" s="181"/>
      <c r="B112" s="97" t="s">
        <v>95</v>
      </c>
      <c r="C112" s="47">
        <v>7</v>
      </c>
      <c r="D112" s="55"/>
      <c r="E112" s="53"/>
      <c r="F112" s="53"/>
      <c r="G112" s="72" t="s">
        <v>96</v>
      </c>
      <c r="H112" s="53"/>
      <c r="I112" s="53"/>
      <c r="J112" s="53"/>
      <c r="K112" s="53"/>
      <c r="L112" s="64" t="s">
        <v>76</v>
      </c>
      <c r="M112" s="53"/>
      <c r="N112" s="53"/>
      <c r="O112" s="53"/>
      <c r="P112" s="53"/>
      <c r="Q112" s="53"/>
      <c r="R112" s="53"/>
      <c r="S112" s="72" t="s">
        <v>76</v>
      </c>
      <c r="T112" s="53"/>
      <c r="U112" s="53"/>
      <c r="V112" s="53"/>
      <c r="W112" s="53"/>
      <c r="X112" s="53"/>
      <c r="Y112" s="72" t="s">
        <v>76</v>
      </c>
      <c r="Z112" s="53"/>
      <c r="AA112" s="53"/>
      <c r="AB112" s="53"/>
      <c r="AC112" s="72" t="s">
        <v>76</v>
      </c>
      <c r="AD112" s="53"/>
      <c r="AE112" s="53"/>
      <c r="AF112" s="53"/>
      <c r="AG112" s="53"/>
      <c r="AH112" s="74"/>
      <c r="AI112" s="76"/>
      <c r="AJ112" s="76"/>
      <c r="AK112" s="78"/>
      <c r="AL112" s="53"/>
      <c r="AM112" s="54"/>
      <c r="AN112" s="54"/>
      <c r="AO112" s="54"/>
      <c r="AP112" s="54"/>
      <c r="AQ112" s="54">
        <f t="shared" si="36"/>
        <v>5</v>
      </c>
      <c r="AR112" s="31">
        <f t="shared" si="39"/>
        <v>102</v>
      </c>
      <c r="AS112" s="75">
        <f t="shared" si="27"/>
        <v>4.9019607843137254E-2</v>
      </c>
    </row>
    <row r="113" spans="1:45" ht="12.75" customHeight="1">
      <c r="A113" s="181"/>
      <c r="B113" s="97" t="s">
        <v>97</v>
      </c>
      <c r="C113" s="47">
        <v>7</v>
      </c>
      <c r="D113" s="77"/>
      <c r="E113" s="53"/>
      <c r="F113" s="53"/>
      <c r="G113" s="72" t="s">
        <v>96</v>
      </c>
      <c r="H113" s="53"/>
      <c r="I113" s="53"/>
      <c r="J113" s="53"/>
      <c r="K113" s="53"/>
      <c r="L113" s="64" t="s">
        <v>76</v>
      </c>
      <c r="M113" s="53"/>
      <c r="N113" s="53"/>
      <c r="O113" s="53"/>
      <c r="P113" s="53"/>
      <c r="Q113" s="53"/>
      <c r="R113" s="53"/>
      <c r="S113" s="72" t="s">
        <v>76</v>
      </c>
      <c r="T113" s="53"/>
      <c r="U113" s="53"/>
      <c r="V113" s="53"/>
      <c r="W113" s="53"/>
      <c r="X113" s="53"/>
      <c r="Y113" s="53"/>
      <c r="Z113" s="53"/>
      <c r="AA113" s="53"/>
      <c r="AB113" s="53"/>
      <c r="AC113" s="72" t="s">
        <v>76</v>
      </c>
      <c r="AD113" s="53"/>
      <c r="AE113" s="53"/>
      <c r="AF113" s="53"/>
      <c r="AG113" s="53"/>
      <c r="AH113" s="74"/>
      <c r="AI113" s="76"/>
      <c r="AJ113" s="76"/>
      <c r="AK113" s="78"/>
      <c r="AL113" s="53"/>
      <c r="AM113" s="54"/>
      <c r="AN113" s="54"/>
      <c r="AO113" s="54"/>
      <c r="AP113" s="54"/>
      <c r="AQ113" s="54">
        <f t="shared" si="36"/>
        <v>4</v>
      </c>
      <c r="AR113" s="31">
        <f t="shared" ref="AR113" si="40">34*2</f>
        <v>68</v>
      </c>
      <c r="AS113" s="75">
        <f t="shared" si="27"/>
        <v>5.8823529411764705E-2</v>
      </c>
    </row>
    <row r="114" spans="1:45" ht="13.5" customHeight="1">
      <c r="A114" s="181"/>
      <c r="B114" s="97" t="s">
        <v>98</v>
      </c>
      <c r="C114" s="47">
        <v>7</v>
      </c>
      <c r="D114" s="77"/>
      <c r="E114" s="53"/>
      <c r="F114" s="53"/>
      <c r="G114" s="53"/>
      <c r="H114" s="53"/>
      <c r="I114" s="53"/>
      <c r="J114" s="53"/>
      <c r="K114" s="64" t="s">
        <v>76</v>
      </c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74"/>
      <c r="AI114" s="76"/>
      <c r="AJ114" s="76"/>
      <c r="AK114" s="78"/>
      <c r="AL114" s="53"/>
      <c r="AM114" s="54"/>
      <c r="AN114" s="54"/>
      <c r="AO114" s="54"/>
      <c r="AP114" s="54"/>
      <c r="AQ114" s="54">
        <f t="shared" si="36"/>
        <v>1</v>
      </c>
      <c r="AR114" s="31">
        <f t="shared" ref="AR114:AR115" si="41">34*1</f>
        <v>34</v>
      </c>
      <c r="AS114" s="75">
        <f t="shared" si="27"/>
        <v>2.9411764705882353E-2</v>
      </c>
    </row>
    <row r="115" spans="1:45" ht="12.75" customHeight="1">
      <c r="A115" s="181"/>
      <c r="B115" s="97" t="s">
        <v>99</v>
      </c>
      <c r="C115" s="47">
        <v>7</v>
      </c>
      <c r="D115" s="55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31"/>
      <c r="AH115" s="74"/>
      <c r="AI115" s="74"/>
      <c r="AJ115" s="76"/>
      <c r="AK115" s="74"/>
      <c r="AL115" s="53"/>
      <c r="AM115" s="54"/>
      <c r="AN115" s="54"/>
      <c r="AO115" s="54"/>
      <c r="AP115" s="54"/>
      <c r="AQ115" s="54">
        <f t="shared" si="36"/>
        <v>0</v>
      </c>
      <c r="AR115" s="31">
        <f t="shared" si="41"/>
        <v>34</v>
      </c>
      <c r="AS115" s="75">
        <f t="shared" si="27"/>
        <v>0</v>
      </c>
    </row>
    <row r="116" spans="1:45" ht="12.75" customHeight="1">
      <c r="A116" s="181"/>
      <c r="B116" s="97" t="s">
        <v>88</v>
      </c>
      <c r="C116" s="47">
        <v>7</v>
      </c>
      <c r="D116" s="55"/>
      <c r="E116" s="53"/>
      <c r="F116" s="53" t="s">
        <v>100</v>
      </c>
      <c r="G116" s="53"/>
      <c r="H116" s="53"/>
      <c r="I116" s="53"/>
      <c r="J116" s="53"/>
      <c r="K116" s="53"/>
      <c r="L116" s="53" t="s">
        <v>100</v>
      </c>
      <c r="M116" s="53"/>
      <c r="N116" s="53"/>
      <c r="O116" s="53"/>
      <c r="P116" s="53"/>
      <c r="Q116" s="53"/>
      <c r="R116" s="53"/>
      <c r="S116" s="53" t="s">
        <v>78</v>
      </c>
      <c r="T116" s="53" t="s">
        <v>78</v>
      </c>
      <c r="U116" s="53"/>
      <c r="V116" s="53"/>
      <c r="W116" s="53"/>
      <c r="X116" s="53" t="s">
        <v>100</v>
      </c>
      <c r="Y116" s="53"/>
      <c r="Z116" s="53"/>
      <c r="AA116" s="53"/>
      <c r="AB116" s="53"/>
      <c r="AC116" s="53"/>
      <c r="AD116" s="53"/>
      <c r="AE116" s="53"/>
      <c r="AF116" s="53"/>
      <c r="AG116" s="53"/>
      <c r="AH116" s="74"/>
      <c r="AI116" s="81"/>
      <c r="AJ116" s="74"/>
      <c r="AK116" s="74"/>
      <c r="AL116" s="53"/>
      <c r="AM116" s="54"/>
      <c r="AN116" s="54"/>
      <c r="AO116" s="54"/>
      <c r="AP116" s="54"/>
      <c r="AQ116" s="54">
        <f t="shared" si="36"/>
        <v>5</v>
      </c>
      <c r="AR116" s="31">
        <f t="shared" ref="AR116" si="42">34*3</f>
        <v>102</v>
      </c>
      <c r="AS116" s="75">
        <f t="shared" si="27"/>
        <v>4.9019607843137254E-2</v>
      </c>
    </row>
    <row r="117" spans="1:45" ht="12.75" customHeight="1">
      <c r="A117" s="181"/>
      <c r="B117" s="97" t="s">
        <v>89</v>
      </c>
      <c r="C117" s="47">
        <v>7</v>
      </c>
      <c r="D117" s="55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81"/>
      <c r="AI117" s="81"/>
      <c r="AJ117" s="76"/>
      <c r="AK117" s="74"/>
      <c r="AL117" s="53"/>
      <c r="AM117" s="54"/>
      <c r="AN117" s="54"/>
      <c r="AO117" s="54"/>
      <c r="AP117" s="54"/>
      <c r="AQ117" s="54">
        <f t="shared" si="36"/>
        <v>0</v>
      </c>
      <c r="AR117" s="31">
        <f t="shared" ref="AR117:AR118" si="43">34*2</f>
        <v>68</v>
      </c>
      <c r="AS117" s="75">
        <f t="shared" si="27"/>
        <v>0</v>
      </c>
    </row>
    <row r="118" spans="1:45" ht="12.75" customHeight="1" thickBot="1">
      <c r="A118" s="181"/>
      <c r="B118" s="97" t="s">
        <v>101</v>
      </c>
      <c r="C118" s="47">
        <v>7</v>
      </c>
      <c r="D118" s="55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72" t="s">
        <v>76</v>
      </c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72" t="s">
        <v>76</v>
      </c>
      <c r="AF118" s="53"/>
      <c r="AG118" s="53"/>
      <c r="AH118" s="81"/>
      <c r="AI118" s="81"/>
      <c r="AJ118" s="76"/>
      <c r="AK118" s="78"/>
      <c r="AL118" s="53"/>
      <c r="AM118" s="54"/>
      <c r="AN118" s="54"/>
      <c r="AO118" s="54"/>
      <c r="AP118" s="54"/>
      <c r="AQ118" s="54">
        <f t="shared" si="36"/>
        <v>2</v>
      </c>
      <c r="AR118" s="31">
        <f t="shared" si="43"/>
        <v>68</v>
      </c>
      <c r="AS118" s="75">
        <f t="shared" si="27"/>
        <v>2.9411764705882353E-2</v>
      </c>
    </row>
    <row r="119" spans="1:45" ht="12.75" customHeight="1" thickTop="1" thickBot="1">
      <c r="A119" s="181"/>
      <c r="B119" s="97" t="s">
        <v>90</v>
      </c>
      <c r="C119" s="47">
        <v>7</v>
      </c>
      <c r="D119" s="77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85" t="s">
        <v>78</v>
      </c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81"/>
      <c r="AI119" s="74"/>
      <c r="AJ119" s="74"/>
      <c r="AK119" s="74"/>
      <c r="AL119" s="53"/>
      <c r="AM119" s="54"/>
      <c r="AN119" s="54"/>
      <c r="AO119" s="54"/>
      <c r="AP119" s="54"/>
      <c r="AQ119" s="54">
        <f t="shared" si="36"/>
        <v>1</v>
      </c>
      <c r="AR119" s="31">
        <f t="shared" ref="AR119:AR121" si="44">34*1</f>
        <v>34</v>
      </c>
      <c r="AS119" s="75">
        <f t="shared" si="27"/>
        <v>2.9411764705882353E-2</v>
      </c>
    </row>
    <row r="120" spans="1:45" ht="12.75" customHeight="1" thickTop="1">
      <c r="A120" s="181"/>
      <c r="B120" s="96" t="s">
        <v>70</v>
      </c>
      <c r="C120" s="47">
        <v>7</v>
      </c>
      <c r="D120" s="77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86" t="s">
        <v>78</v>
      </c>
      <c r="AG120" s="53"/>
      <c r="AH120" s="31"/>
      <c r="AI120" s="53"/>
      <c r="AJ120" s="53"/>
      <c r="AK120" s="53"/>
      <c r="AL120" s="53"/>
      <c r="AM120" s="54"/>
      <c r="AN120" s="54"/>
      <c r="AO120" s="54"/>
      <c r="AP120" s="54"/>
      <c r="AQ120" s="54">
        <f t="shared" si="36"/>
        <v>1</v>
      </c>
      <c r="AR120" s="31">
        <f t="shared" si="44"/>
        <v>34</v>
      </c>
      <c r="AS120" s="75">
        <f t="shared" ref="AS120:AS162" si="45">AQ120/AR120</f>
        <v>2.9411764705882353E-2</v>
      </c>
    </row>
    <row r="121" spans="1:45" ht="12.75" customHeight="1">
      <c r="A121" s="181"/>
      <c r="B121" s="96" t="s">
        <v>71</v>
      </c>
      <c r="C121" s="47">
        <v>7</v>
      </c>
      <c r="D121" s="77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72" t="s">
        <v>76</v>
      </c>
      <c r="AH121" s="31"/>
      <c r="AI121" s="53"/>
      <c r="AJ121" s="53"/>
      <c r="AK121" s="53"/>
      <c r="AL121" s="53"/>
      <c r="AM121" s="54"/>
      <c r="AN121" s="54"/>
      <c r="AO121" s="54"/>
      <c r="AP121" s="54"/>
      <c r="AQ121" s="54">
        <f t="shared" si="36"/>
        <v>1</v>
      </c>
      <c r="AR121" s="31">
        <f t="shared" si="44"/>
        <v>34</v>
      </c>
      <c r="AS121" s="75">
        <f t="shared" si="45"/>
        <v>2.9411764705882353E-2</v>
      </c>
    </row>
    <row r="122" spans="1:45" ht="12.75" customHeight="1">
      <c r="A122" s="181"/>
      <c r="B122" s="96" t="s">
        <v>91</v>
      </c>
      <c r="C122" s="47">
        <v>7</v>
      </c>
      <c r="D122" s="77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31"/>
      <c r="AI122" s="53"/>
      <c r="AJ122" s="53"/>
      <c r="AK122" s="53"/>
      <c r="AL122" s="53"/>
      <c r="AM122" s="54"/>
      <c r="AN122" s="54"/>
      <c r="AO122" s="54"/>
      <c r="AP122" s="54"/>
      <c r="AQ122" s="54">
        <f t="shared" si="36"/>
        <v>0</v>
      </c>
      <c r="AR122" s="31">
        <f t="shared" ref="AR122:AR123" si="46">34*2</f>
        <v>68</v>
      </c>
      <c r="AS122" s="75">
        <f t="shared" si="45"/>
        <v>0</v>
      </c>
    </row>
    <row r="123" spans="1:45" ht="12.75" customHeight="1">
      <c r="A123" s="181"/>
      <c r="B123" s="96" t="s">
        <v>73</v>
      </c>
      <c r="C123" s="47">
        <v>7</v>
      </c>
      <c r="D123" s="77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31"/>
      <c r="AI123" s="53"/>
      <c r="AJ123" s="53"/>
      <c r="AK123" s="53"/>
      <c r="AL123" s="53"/>
      <c r="AM123" s="54"/>
      <c r="AN123" s="54"/>
      <c r="AO123" s="54"/>
      <c r="AP123" s="54"/>
      <c r="AQ123" s="54">
        <f t="shared" si="36"/>
        <v>0</v>
      </c>
      <c r="AR123" s="31">
        <f t="shared" si="46"/>
        <v>68</v>
      </c>
      <c r="AS123" s="75">
        <f t="shared" si="45"/>
        <v>0</v>
      </c>
    </row>
    <row r="124" spans="1:45" ht="27" customHeight="1">
      <c r="A124" s="57"/>
      <c r="B124" s="68"/>
      <c r="C124" s="68"/>
      <c r="D124" s="68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7"/>
      <c r="AN124" s="57"/>
      <c r="AO124" s="57"/>
      <c r="AP124" s="57"/>
      <c r="AQ124" s="57"/>
      <c r="AR124" s="57"/>
      <c r="AS124" s="57"/>
    </row>
    <row r="125" spans="1:45" s="37" customFormat="1" ht="81.75" customHeight="1">
      <c r="A125" s="180" t="s">
        <v>102</v>
      </c>
      <c r="B125" s="180"/>
      <c r="C125" s="180"/>
      <c r="D125" s="180"/>
      <c r="E125" s="166" t="s">
        <v>47</v>
      </c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7" t="s">
        <v>48</v>
      </c>
      <c r="AR125" s="202" t="s">
        <v>49</v>
      </c>
      <c r="AS125" s="203" t="s">
        <v>50</v>
      </c>
    </row>
    <row r="126" spans="1:45" s="37" customFormat="1" ht="21.75" customHeight="1">
      <c r="A126" s="173" t="s">
        <v>51</v>
      </c>
      <c r="B126" s="173"/>
      <c r="C126" s="173"/>
      <c r="D126" s="46" t="s">
        <v>53</v>
      </c>
      <c r="E126" s="173" t="s">
        <v>54</v>
      </c>
      <c r="F126" s="173"/>
      <c r="G126" s="173"/>
      <c r="H126" s="173"/>
      <c r="I126" s="173" t="s">
        <v>55</v>
      </c>
      <c r="J126" s="173"/>
      <c r="K126" s="173"/>
      <c r="L126" s="173"/>
      <c r="M126" s="173" t="s">
        <v>56</v>
      </c>
      <c r="N126" s="173"/>
      <c r="O126" s="173"/>
      <c r="P126" s="173"/>
      <c r="Q126" s="173" t="s">
        <v>57</v>
      </c>
      <c r="R126" s="173"/>
      <c r="S126" s="173"/>
      <c r="T126" s="173"/>
      <c r="U126" s="173" t="s">
        <v>58</v>
      </c>
      <c r="V126" s="173"/>
      <c r="W126" s="173"/>
      <c r="X126" s="173" t="s">
        <v>59</v>
      </c>
      <c r="Y126" s="173"/>
      <c r="Z126" s="173"/>
      <c r="AA126" s="173"/>
      <c r="AB126" s="173" t="s">
        <v>60</v>
      </c>
      <c r="AC126" s="173"/>
      <c r="AD126" s="173"/>
      <c r="AE126" s="173" t="s">
        <v>61</v>
      </c>
      <c r="AF126" s="173"/>
      <c r="AG126" s="173"/>
      <c r="AH126" s="173"/>
      <c r="AI126" s="173"/>
      <c r="AJ126" s="173" t="s">
        <v>62</v>
      </c>
      <c r="AK126" s="173"/>
      <c r="AL126" s="173"/>
      <c r="AM126" s="173" t="s">
        <v>63</v>
      </c>
      <c r="AN126" s="173"/>
      <c r="AO126" s="173"/>
      <c r="AP126" s="173"/>
      <c r="AQ126" s="167"/>
      <c r="AR126" s="202"/>
      <c r="AS126" s="203"/>
    </row>
    <row r="127" spans="1:45" s="48" customFormat="1" ht="11.25" customHeight="1">
      <c r="A127" s="173"/>
      <c r="B127" s="173"/>
      <c r="C127" s="173"/>
      <c r="D127" s="46" t="s">
        <v>64</v>
      </c>
      <c r="E127" s="49">
        <v>1</v>
      </c>
      <c r="F127" s="49">
        <v>2</v>
      </c>
      <c r="G127" s="49">
        <v>3</v>
      </c>
      <c r="H127" s="49">
        <v>4</v>
      </c>
      <c r="I127" s="49">
        <v>5</v>
      </c>
      <c r="J127" s="49">
        <v>6</v>
      </c>
      <c r="K127" s="49">
        <v>7</v>
      </c>
      <c r="L127" s="49">
        <v>8</v>
      </c>
      <c r="M127" s="49">
        <v>9</v>
      </c>
      <c r="N127" s="49">
        <v>10</v>
      </c>
      <c r="O127" s="49">
        <v>11</v>
      </c>
      <c r="P127" s="49">
        <v>12</v>
      </c>
      <c r="Q127" s="49">
        <v>13</v>
      </c>
      <c r="R127" s="49">
        <v>14</v>
      </c>
      <c r="S127" s="49">
        <v>15</v>
      </c>
      <c r="T127" s="49">
        <v>16</v>
      </c>
      <c r="U127" s="49">
        <v>17</v>
      </c>
      <c r="V127" s="49">
        <v>18</v>
      </c>
      <c r="W127" s="49">
        <v>19</v>
      </c>
      <c r="X127" s="49">
        <v>20</v>
      </c>
      <c r="Y127" s="49">
        <v>21</v>
      </c>
      <c r="Z127" s="49">
        <v>22</v>
      </c>
      <c r="AA127" s="49">
        <v>23</v>
      </c>
      <c r="AB127" s="49">
        <v>24</v>
      </c>
      <c r="AC127" s="49">
        <v>25</v>
      </c>
      <c r="AD127" s="49">
        <v>26</v>
      </c>
      <c r="AE127" s="49">
        <v>27</v>
      </c>
      <c r="AF127" s="49">
        <v>28</v>
      </c>
      <c r="AG127" s="49">
        <v>29</v>
      </c>
      <c r="AH127" s="49">
        <v>30</v>
      </c>
      <c r="AI127" s="49">
        <v>31</v>
      </c>
      <c r="AJ127" s="49">
        <v>32</v>
      </c>
      <c r="AK127" s="49">
        <v>33</v>
      </c>
      <c r="AL127" s="49">
        <v>34</v>
      </c>
      <c r="AM127" s="49">
        <v>35</v>
      </c>
      <c r="AN127" s="49">
        <v>36</v>
      </c>
      <c r="AO127" s="49">
        <v>37</v>
      </c>
      <c r="AP127" s="49">
        <v>38</v>
      </c>
      <c r="AQ127" s="167"/>
      <c r="AR127" s="202"/>
      <c r="AS127" s="203"/>
    </row>
    <row r="128" spans="1:45" ht="12.75" customHeight="1">
      <c r="A128" s="181" t="s">
        <v>75</v>
      </c>
      <c r="B128" s="97" t="s">
        <v>66</v>
      </c>
      <c r="C128" s="47">
        <v>8</v>
      </c>
      <c r="D128" s="55"/>
      <c r="E128" s="53"/>
      <c r="F128" s="53"/>
      <c r="G128" s="53"/>
      <c r="H128" s="53"/>
      <c r="I128" s="53"/>
      <c r="J128" s="53"/>
      <c r="K128" s="53"/>
      <c r="L128" s="53"/>
      <c r="M128" s="64" t="s">
        <v>76</v>
      </c>
      <c r="N128" s="53"/>
      <c r="O128" s="53"/>
      <c r="P128" s="53"/>
      <c r="Q128" s="53"/>
      <c r="R128" s="53"/>
      <c r="S128" s="72" t="s">
        <v>76</v>
      </c>
      <c r="T128" s="53"/>
      <c r="U128" s="53"/>
      <c r="V128" s="53"/>
      <c r="W128" s="53"/>
      <c r="X128" s="53"/>
      <c r="Y128" s="53"/>
      <c r="Z128" s="53"/>
      <c r="AA128" s="53"/>
      <c r="AB128" s="72" t="s">
        <v>76</v>
      </c>
      <c r="AC128" s="53"/>
      <c r="AD128" s="53"/>
      <c r="AE128" s="53"/>
      <c r="AF128" s="53"/>
      <c r="AG128" s="53"/>
      <c r="AH128" s="74"/>
      <c r="AI128" s="74"/>
      <c r="AJ128" s="74"/>
      <c r="AK128" s="78"/>
      <c r="AL128" s="53"/>
      <c r="AM128" s="54"/>
      <c r="AN128" s="54"/>
      <c r="AO128" s="54"/>
      <c r="AP128" s="54"/>
      <c r="AQ128" s="54">
        <f t="shared" ref="AQ128:AQ143" si="47">COUNTA(E128:AP128)</f>
        <v>3</v>
      </c>
      <c r="AR128" s="31">
        <f t="shared" ref="AR128" si="48">34*3</f>
        <v>102</v>
      </c>
      <c r="AS128" s="75">
        <f t="shared" si="45"/>
        <v>2.9411764705882353E-2</v>
      </c>
    </row>
    <row r="129" spans="1:45" ht="12.75" customHeight="1">
      <c r="A129" s="181"/>
      <c r="B129" s="97" t="s">
        <v>87</v>
      </c>
      <c r="C129" s="47">
        <v>8</v>
      </c>
      <c r="D129" s="55"/>
      <c r="E129" s="53"/>
      <c r="F129" s="53"/>
      <c r="G129" s="53"/>
      <c r="H129" s="53"/>
      <c r="I129" s="53"/>
      <c r="J129" s="53"/>
      <c r="K129" s="53"/>
      <c r="L129" s="72" t="s">
        <v>76</v>
      </c>
      <c r="M129" s="53"/>
      <c r="N129" s="53"/>
      <c r="O129" s="53"/>
      <c r="P129" s="53"/>
      <c r="Q129" s="53"/>
      <c r="R129" s="53"/>
      <c r="S129" s="53"/>
      <c r="T129" s="72" t="s">
        <v>76</v>
      </c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74"/>
      <c r="AI129" s="74"/>
      <c r="AJ129" s="74"/>
      <c r="AK129" s="74"/>
      <c r="AL129" s="53"/>
      <c r="AM129" s="54"/>
      <c r="AN129" s="54"/>
      <c r="AO129" s="54"/>
      <c r="AP129" s="54"/>
      <c r="AQ129" s="54">
        <f t="shared" si="47"/>
        <v>2</v>
      </c>
      <c r="AR129" s="31">
        <f t="shared" ref="AR129" si="49">34*2</f>
        <v>68</v>
      </c>
      <c r="AS129" s="75">
        <f t="shared" si="45"/>
        <v>2.9411764705882353E-2</v>
      </c>
    </row>
    <row r="130" spans="1:45" ht="12.75" customHeight="1">
      <c r="A130" s="181"/>
      <c r="B130" s="97" t="s">
        <v>77</v>
      </c>
      <c r="C130" s="47">
        <v>8</v>
      </c>
      <c r="D130" s="77"/>
      <c r="E130" s="53"/>
      <c r="F130" s="53"/>
      <c r="G130" s="64" t="s">
        <v>76</v>
      </c>
      <c r="H130" s="53"/>
      <c r="I130" s="53"/>
      <c r="J130" s="64" t="s">
        <v>76</v>
      </c>
      <c r="K130" s="53"/>
      <c r="L130" s="53"/>
      <c r="M130" s="53"/>
      <c r="N130" s="53"/>
      <c r="O130" s="53"/>
      <c r="P130" s="64" t="s">
        <v>76</v>
      </c>
      <c r="Q130" s="53"/>
      <c r="R130" s="64" t="s">
        <v>76</v>
      </c>
      <c r="S130" s="71"/>
      <c r="T130" s="53"/>
      <c r="U130" s="53"/>
      <c r="V130" s="64" t="s">
        <v>103</v>
      </c>
      <c r="W130" s="53"/>
      <c r="X130" s="64" t="s">
        <v>76</v>
      </c>
      <c r="Y130" s="53"/>
      <c r="Z130" s="53"/>
      <c r="AA130" s="53"/>
      <c r="AB130" s="64" t="s">
        <v>76</v>
      </c>
      <c r="AC130" s="53"/>
      <c r="AD130" s="64" t="s">
        <v>76</v>
      </c>
      <c r="AE130" s="53"/>
      <c r="AF130" s="64" t="s">
        <v>76</v>
      </c>
      <c r="AG130" s="53"/>
      <c r="AH130" s="74"/>
      <c r="AI130" s="74"/>
      <c r="AJ130" s="74"/>
      <c r="AK130" s="74"/>
      <c r="AL130" s="64" t="s">
        <v>76</v>
      </c>
      <c r="AM130" s="54"/>
      <c r="AN130" s="54"/>
      <c r="AO130" s="54"/>
      <c r="AP130" s="54"/>
      <c r="AQ130" s="54">
        <f t="shared" si="47"/>
        <v>10</v>
      </c>
      <c r="AR130" s="31">
        <f t="shared" ref="AR130:AR131" si="50">34*3</f>
        <v>102</v>
      </c>
      <c r="AS130" s="75">
        <f t="shared" si="45"/>
        <v>9.8039215686274508E-2</v>
      </c>
    </row>
    <row r="131" spans="1:45" ht="12.75" customHeight="1">
      <c r="A131" s="181"/>
      <c r="B131" s="97" t="s">
        <v>95</v>
      </c>
      <c r="C131" s="47">
        <v>8</v>
      </c>
      <c r="D131" s="87"/>
      <c r="E131" s="53"/>
      <c r="F131" s="53"/>
      <c r="G131" s="64" t="s">
        <v>96</v>
      </c>
      <c r="H131" s="31"/>
      <c r="I131" s="31"/>
      <c r="J131" s="53"/>
      <c r="K131" s="53"/>
      <c r="L131" s="53"/>
      <c r="M131" s="64" t="s">
        <v>76</v>
      </c>
      <c r="N131" s="53"/>
      <c r="O131" s="53"/>
      <c r="P131" s="53"/>
      <c r="Q131" s="53"/>
      <c r="R131" s="53"/>
      <c r="S131" s="64" t="s">
        <v>76</v>
      </c>
      <c r="T131" s="53"/>
      <c r="U131" s="53"/>
      <c r="V131" s="53"/>
      <c r="W131" s="53"/>
      <c r="X131" s="64" t="s">
        <v>76</v>
      </c>
      <c r="Y131" s="53"/>
      <c r="Z131" s="53"/>
      <c r="AA131" s="53"/>
      <c r="AB131" s="53"/>
      <c r="AC131" s="64" t="s">
        <v>76</v>
      </c>
      <c r="AD131" s="53"/>
      <c r="AE131" s="53"/>
      <c r="AF131" s="53"/>
      <c r="AG131" s="53"/>
      <c r="AH131" s="74"/>
      <c r="AI131" s="74"/>
      <c r="AJ131" s="74"/>
      <c r="AK131" s="74"/>
      <c r="AL131" s="53"/>
      <c r="AM131" s="54"/>
      <c r="AN131" s="54"/>
      <c r="AO131" s="54"/>
      <c r="AP131" s="54"/>
      <c r="AQ131" s="54">
        <f t="shared" si="47"/>
        <v>5</v>
      </c>
      <c r="AR131" s="31">
        <f t="shared" si="50"/>
        <v>102</v>
      </c>
      <c r="AS131" s="75">
        <f t="shared" si="45"/>
        <v>4.9019607843137254E-2</v>
      </c>
    </row>
    <row r="132" spans="1:45" ht="12.75" customHeight="1">
      <c r="A132" s="181"/>
      <c r="B132" s="97" t="s">
        <v>97</v>
      </c>
      <c r="C132" s="47">
        <v>8</v>
      </c>
      <c r="D132" s="55"/>
      <c r="E132" s="53"/>
      <c r="F132" s="53"/>
      <c r="G132" s="64" t="s">
        <v>96</v>
      </c>
      <c r="H132" s="53"/>
      <c r="I132" s="53"/>
      <c r="J132" s="53"/>
      <c r="K132" s="53"/>
      <c r="L132" s="53"/>
      <c r="M132" s="64" t="s">
        <v>76</v>
      </c>
      <c r="N132" s="53"/>
      <c r="O132" s="53"/>
      <c r="P132" s="53"/>
      <c r="Q132" s="53"/>
      <c r="R132" s="53"/>
      <c r="S132" s="64" t="s">
        <v>76</v>
      </c>
      <c r="T132" s="53"/>
      <c r="U132" s="53"/>
      <c r="V132" s="53"/>
      <c r="W132" s="53"/>
      <c r="X132" s="53"/>
      <c r="Y132" s="53"/>
      <c r="Z132" s="53"/>
      <c r="AA132" s="53"/>
      <c r="AB132" s="53"/>
      <c r="AC132" s="64" t="s">
        <v>76</v>
      </c>
      <c r="AD132" s="53"/>
      <c r="AE132" s="53"/>
      <c r="AF132" s="53"/>
      <c r="AG132" s="53"/>
      <c r="AH132" s="74"/>
      <c r="AI132" s="76"/>
      <c r="AJ132" s="76"/>
      <c r="AK132" s="74"/>
      <c r="AL132" s="53"/>
      <c r="AM132" s="54"/>
      <c r="AN132" s="54"/>
      <c r="AO132" s="54"/>
      <c r="AP132" s="54"/>
      <c r="AQ132" s="54">
        <f t="shared" si="47"/>
        <v>4</v>
      </c>
      <c r="AR132" s="31">
        <f t="shared" ref="AR132" si="51">34*2</f>
        <v>68</v>
      </c>
      <c r="AS132" s="75">
        <f t="shared" si="45"/>
        <v>5.8823529411764705E-2</v>
      </c>
    </row>
    <row r="133" spans="1:45" ht="12.75" customHeight="1">
      <c r="A133" s="181"/>
      <c r="B133" s="97" t="s">
        <v>98</v>
      </c>
      <c r="C133" s="47">
        <v>8</v>
      </c>
      <c r="D133" s="55"/>
      <c r="E133" s="53"/>
      <c r="F133" s="53"/>
      <c r="G133" s="53"/>
      <c r="H133" s="53"/>
      <c r="I133" s="53"/>
      <c r="J133" s="53"/>
      <c r="K133" s="53"/>
      <c r="L133" s="64" t="s">
        <v>76</v>
      </c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74"/>
      <c r="AI133" s="76"/>
      <c r="AJ133" s="76"/>
      <c r="AK133" s="74"/>
      <c r="AL133" s="53"/>
      <c r="AM133" s="54"/>
      <c r="AN133" s="54"/>
      <c r="AO133" s="54"/>
      <c r="AP133" s="54"/>
      <c r="AQ133" s="54">
        <f t="shared" si="47"/>
        <v>1</v>
      </c>
      <c r="AR133" s="31">
        <f t="shared" ref="AR133:AR134" si="52">34*1</f>
        <v>34</v>
      </c>
      <c r="AS133" s="75">
        <f t="shared" si="45"/>
        <v>2.9411764705882353E-2</v>
      </c>
    </row>
    <row r="134" spans="1:45" ht="12.75" customHeight="1">
      <c r="A134" s="181"/>
      <c r="B134" s="97" t="s">
        <v>99</v>
      </c>
      <c r="C134" s="47">
        <v>8</v>
      </c>
      <c r="D134" s="55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72" t="s">
        <v>76</v>
      </c>
      <c r="Q134" s="53"/>
      <c r="R134" s="53"/>
      <c r="S134" s="53"/>
      <c r="T134" s="31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74"/>
      <c r="AI134" s="76"/>
      <c r="AJ134" s="76"/>
      <c r="AK134" s="74"/>
      <c r="AL134" s="53"/>
      <c r="AM134" s="54"/>
      <c r="AN134" s="54"/>
      <c r="AO134" s="54"/>
      <c r="AP134" s="54"/>
      <c r="AQ134" s="54">
        <f t="shared" si="47"/>
        <v>1</v>
      </c>
      <c r="AR134" s="31">
        <f t="shared" si="52"/>
        <v>34</v>
      </c>
      <c r="AS134" s="75">
        <f t="shared" si="45"/>
        <v>2.9411764705882353E-2</v>
      </c>
    </row>
    <row r="135" spans="1:45" ht="12.75" customHeight="1">
      <c r="A135" s="181"/>
      <c r="B135" s="97" t="s">
        <v>88</v>
      </c>
      <c r="C135" s="47">
        <v>8</v>
      </c>
      <c r="D135" s="77"/>
      <c r="E135" s="53"/>
      <c r="F135" s="53"/>
      <c r="G135" s="53" t="s">
        <v>100</v>
      </c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31" t="s">
        <v>78</v>
      </c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 t="s">
        <v>100</v>
      </c>
      <c r="AE135" s="53"/>
      <c r="AF135" s="53"/>
      <c r="AG135" s="53"/>
      <c r="AH135" s="74"/>
      <c r="AI135" s="76"/>
      <c r="AJ135" s="76"/>
      <c r="AK135" s="74"/>
      <c r="AL135" s="53"/>
      <c r="AM135" s="54"/>
      <c r="AN135" s="54"/>
      <c r="AO135" s="54"/>
      <c r="AP135" s="54"/>
      <c r="AQ135" s="54">
        <f t="shared" si="47"/>
        <v>3</v>
      </c>
      <c r="AR135" s="31">
        <f t="shared" ref="AR135" si="53">34*3</f>
        <v>102</v>
      </c>
      <c r="AS135" s="75">
        <f t="shared" si="45"/>
        <v>2.9411764705882353E-2</v>
      </c>
    </row>
    <row r="136" spans="1:45" ht="12.75" customHeight="1">
      <c r="A136" s="181"/>
      <c r="B136" s="97" t="s">
        <v>89</v>
      </c>
      <c r="C136" s="47">
        <v>8</v>
      </c>
      <c r="D136" s="77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31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74"/>
      <c r="AI136" s="76"/>
      <c r="AJ136" s="76"/>
      <c r="AK136" s="74"/>
      <c r="AL136" s="53"/>
      <c r="AM136" s="54"/>
      <c r="AN136" s="54"/>
      <c r="AO136" s="54"/>
      <c r="AP136" s="54"/>
      <c r="AQ136" s="54">
        <f t="shared" si="47"/>
        <v>0</v>
      </c>
      <c r="AR136" s="31">
        <f t="shared" ref="AR136:AR139" si="54">34*2</f>
        <v>68</v>
      </c>
      <c r="AS136" s="75">
        <f t="shared" si="45"/>
        <v>0</v>
      </c>
    </row>
    <row r="137" spans="1:45" ht="12.75" customHeight="1">
      <c r="A137" s="181"/>
      <c r="B137" s="97" t="s">
        <v>101</v>
      </c>
      <c r="C137" s="47">
        <v>8</v>
      </c>
      <c r="D137" s="77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72" t="s">
        <v>76</v>
      </c>
      <c r="S137" s="31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72" t="s">
        <v>76</v>
      </c>
      <c r="AG137" s="53"/>
      <c r="AH137" s="74"/>
      <c r="AI137" s="76"/>
      <c r="AJ137" s="76"/>
      <c r="AK137" s="78"/>
      <c r="AL137" s="53"/>
      <c r="AM137" s="54"/>
      <c r="AN137" s="54"/>
      <c r="AO137" s="54"/>
      <c r="AP137" s="54"/>
      <c r="AQ137" s="54">
        <f t="shared" si="47"/>
        <v>2</v>
      </c>
      <c r="AR137" s="31">
        <f t="shared" si="54"/>
        <v>68</v>
      </c>
      <c r="AS137" s="75">
        <f t="shared" si="45"/>
        <v>2.9411764705882353E-2</v>
      </c>
    </row>
    <row r="138" spans="1:45" ht="12.75" customHeight="1">
      <c r="A138" s="181"/>
      <c r="B138" s="96" t="s">
        <v>104</v>
      </c>
      <c r="C138" s="47">
        <v>8</v>
      </c>
      <c r="D138" s="77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64" t="s">
        <v>76</v>
      </c>
      <c r="P138" s="53"/>
      <c r="Q138" s="53"/>
      <c r="R138" s="53"/>
      <c r="S138" s="31"/>
      <c r="T138" s="53"/>
      <c r="U138" s="53"/>
      <c r="V138" s="53"/>
      <c r="W138" s="53"/>
      <c r="X138" s="64" t="s">
        <v>76</v>
      </c>
      <c r="Y138" s="53"/>
      <c r="Z138" s="53"/>
      <c r="AA138" s="53"/>
      <c r="AB138" s="53"/>
      <c r="AC138" s="53"/>
      <c r="AD138" s="64" t="s">
        <v>76</v>
      </c>
      <c r="AE138" s="53"/>
      <c r="AF138" s="53"/>
      <c r="AG138" s="53"/>
      <c r="AH138" s="53"/>
      <c r="AI138" s="88" t="s">
        <v>76</v>
      </c>
      <c r="AJ138" s="54"/>
      <c r="AK138" s="53"/>
      <c r="AL138" s="53"/>
      <c r="AM138" s="54"/>
      <c r="AN138" s="54"/>
      <c r="AO138" s="54"/>
      <c r="AP138" s="54"/>
      <c r="AQ138" s="54">
        <f t="shared" si="47"/>
        <v>4</v>
      </c>
      <c r="AR138" s="31">
        <f t="shared" si="54"/>
        <v>68</v>
      </c>
      <c r="AS138" s="75">
        <f t="shared" si="45"/>
        <v>5.8823529411764705E-2</v>
      </c>
    </row>
    <row r="139" spans="1:45" ht="12.75" customHeight="1">
      <c r="A139" s="181"/>
      <c r="B139" s="96" t="s">
        <v>90</v>
      </c>
      <c r="C139" s="47">
        <v>8</v>
      </c>
      <c r="D139" s="77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31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74"/>
      <c r="AI139" s="76"/>
      <c r="AJ139" s="76"/>
      <c r="AK139" s="74"/>
      <c r="AL139" s="53"/>
      <c r="AM139" s="54"/>
      <c r="AN139" s="54"/>
      <c r="AO139" s="54"/>
      <c r="AP139" s="54"/>
      <c r="AQ139" s="54">
        <f t="shared" si="47"/>
        <v>0</v>
      </c>
      <c r="AR139" s="31">
        <f t="shared" si="54"/>
        <v>68</v>
      </c>
      <c r="AS139" s="75">
        <f t="shared" si="45"/>
        <v>0</v>
      </c>
    </row>
    <row r="140" spans="1:45" ht="12.75" customHeight="1">
      <c r="A140" s="181"/>
      <c r="B140" s="47" t="s">
        <v>71</v>
      </c>
      <c r="C140" s="47">
        <v>8</v>
      </c>
      <c r="D140" s="77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31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72" t="s">
        <v>76</v>
      </c>
      <c r="AI140" s="54"/>
      <c r="AJ140" s="54"/>
      <c r="AK140" s="53"/>
      <c r="AL140" s="53"/>
      <c r="AM140" s="54"/>
      <c r="AN140" s="54"/>
      <c r="AO140" s="54"/>
      <c r="AP140" s="54"/>
      <c r="AQ140" s="54">
        <f t="shared" si="47"/>
        <v>1</v>
      </c>
      <c r="AR140" s="31">
        <f t="shared" ref="AR140:AR142" si="55">34*1</f>
        <v>34</v>
      </c>
      <c r="AS140" s="75">
        <f t="shared" si="45"/>
        <v>2.9411764705882353E-2</v>
      </c>
    </row>
    <row r="141" spans="1:45" ht="12.75" customHeight="1">
      <c r="A141" s="181"/>
      <c r="B141" s="96" t="s">
        <v>91</v>
      </c>
      <c r="C141" s="47">
        <v>8</v>
      </c>
      <c r="D141" s="77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31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4"/>
      <c r="AJ141" s="54"/>
      <c r="AK141" s="53"/>
      <c r="AL141" s="53"/>
      <c r="AM141" s="54"/>
      <c r="AN141" s="54"/>
      <c r="AO141" s="54"/>
      <c r="AP141" s="54"/>
      <c r="AQ141" s="54">
        <f t="shared" si="47"/>
        <v>0</v>
      </c>
      <c r="AR141" s="31">
        <f t="shared" si="55"/>
        <v>34</v>
      </c>
      <c r="AS141" s="75">
        <f t="shared" si="45"/>
        <v>0</v>
      </c>
    </row>
    <row r="142" spans="1:45" ht="12.75" customHeight="1">
      <c r="A142" s="181"/>
      <c r="B142" s="96" t="s">
        <v>105</v>
      </c>
      <c r="C142" s="47">
        <v>8</v>
      </c>
      <c r="D142" s="77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31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4"/>
      <c r="AJ142" s="54"/>
      <c r="AK142" s="53"/>
      <c r="AL142" s="53"/>
      <c r="AM142" s="54"/>
      <c r="AN142" s="54"/>
      <c r="AO142" s="54"/>
      <c r="AP142" s="54"/>
      <c r="AQ142" s="54">
        <f t="shared" si="47"/>
        <v>0</v>
      </c>
      <c r="AR142" s="31">
        <f t="shared" si="55"/>
        <v>34</v>
      </c>
      <c r="AS142" s="75">
        <f t="shared" si="45"/>
        <v>0</v>
      </c>
    </row>
    <row r="143" spans="1:45" ht="12.75" customHeight="1">
      <c r="A143" s="181"/>
      <c r="B143" s="96" t="s">
        <v>73</v>
      </c>
      <c r="C143" s="47">
        <v>8</v>
      </c>
      <c r="D143" s="77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31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4"/>
      <c r="AJ143" s="54"/>
      <c r="AK143" s="53"/>
      <c r="AL143" s="53"/>
      <c r="AM143" s="54"/>
      <c r="AN143" s="54"/>
      <c r="AO143" s="54"/>
      <c r="AP143" s="54"/>
      <c r="AQ143" s="54">
        <f t="shared" si="47"/>
        <v>0</v>
      </c>
      <c r="AR143" s="31">
        <f t="shared" ref="AR143" si="56">34*2</f>
        <v>68</v>
      </c>
      <c r="AS143" s="75">
        <f t="shared" si="45"/>
        <v>0</v>
      </c>
    </row>
    <row r="144" spans="1:45" ht="27" customHeight="1">
      <c r="A144" s="57"/>
      <c r="B144" s="68"/>
      <c r="C144" s="68"/>
      <c r="D144" s="68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7"/>
      <c r="AN144" s="57"/>
      <c r="AO144" s="57"/>
      <c r="AP144" s="57"/>
      <c r="AQ144" s="57"/>
      <c r="AR144" s="57"/>
      <c r="AS144" s="57"/>
    </row>
    <row r="145" spans="1:45" s="37" customFormat="1" ht="81.75" customHeight="1">
      <c r="A145" s="180" t="s">
        <v>106</v>
      </c>
      <c r="B145" s="180"/>
      <c r="C145" s="180"/>
      <c r="D145" s="180"/>
      <c r="E145" s="166" t="s">
        <v>47</v>
      </c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7" t="s">
        <v>48</v>
      </c>
      <c r="AR145" s="202" t="s">
        <v>49</v>
      </c>
      <c r="AS145" s="203" t="s">
        <v>50</v>
      </c>
    </row>
    <row r="146" spans="1:45" s="37" customFormat="1" ht="21.75" customHeight="1">
      <c r="A146" s="173" t="s">
        <v>51</v>
      </c>
      <c r="B146" s="173"/>
      <c r="C146" s="173"/>
      <c r="D146" s="46" t="s">
        <v>53</v>
      </c>
      <c r="E146" s="173" t="s">
        <v>54</v>
      </c>
      <c r="F146" s="173"/>
      <c r="G146" s="173"/>
      <c r="H146" s="173"/>
      <c r="I146" s="173" t="s">
        <v>55</v>
      </c>
      <c r="J146" s="173"/>
      <c r="K146" s="173"/>
      <c r="L146" s="173"/>
      <c r="M146" s="173" t="s">
        <v>56</v>
      </c>
      <c r="N146" s="173"/>
      <c r="O146" s="173"/>
      <c r="P146" s="173"/>
      <c r="Q146" s="173" t="s">
        <v>57</v>
      </c>
      <c r="R146" s="173"/>
      <c r="S146" s="173"/>
      <c r="T146" s="173"/>
      <c r="U146" s="173" t="s">
        <v>58</v>
      </c>
      <c r="V146" s="173"/>
      <c r="W146" s="173"/>
      <c r="X146" s="173" t="s">
        <v>59</v>
      </c>
      <c r="Y146" s="173"/>
      <c r="Z146" s="173"/>
      <c r="AA146" s="173"/>
      <c r="AB146" s="173" t="s">
        <v>60</v>
      </c>
      <c r="AC146" s="173"/>
      <c r="AD146" s="173"/>
      <c r="AE146" s="173" t="s">
        <v>61</v>
      </c>
      <c r="AF146" s="173"/>
      <c r="AG146" s="173"/>
      <c r="AH146" s="173"/>
      <c r="AI146" s="173"/>
      <c r="AJ146" s="173" t="s">
        <v>62</v>
      </c>
      <c r="AK146" s="173"/>
      <c r="AL146" s="173"/>
      <c r="AM146" s="173" t="s">
        <v>63</v>
      </c>
      <c r="AN146" s="173"/>
      <c r="AO146" s="173"/>
      <c r="AP146" s="173"/>
      <c r="AQ146" s="167"/>
      <c r="AR146" s="202"/>
      <c r="AS146" s="203"/>
    </row>
    <row r="147" spans="1:45" s="48" customFormat="1" ht="11.25" customHeight="1">
      <c r="A147" s="173"/>
      <c r="B147" s="173"/>
      <c r="C147" s="173"/>
      <c r="D147" s="46" t="s">
        <v>64</v>
      </c>
      <c r="E147" s="49">
        <v>1</v>
      </c>
      <c r="F147" s="49">
        <v>2</v>
      </c>
      <c r="G147" s="49">
        <v>3</v>
      </c>
      <c r="H147" s="49">
        <v>4</v>
      </c>
      <c r="I147" s="49">
        <v>5</v>
      </c>
      <c r="J147" s="49">
        <v>6</v>
      </c>
      <c r="K147" s="49">
        <v>7</v>
      </c>
      <c r="L147" s="49">
        <v>8</v>
      </c>
      <c r="M147" s="49">
        <v>9</v>
      </c>
      <c r="N147" s="49">
        <v>10</v>
      </c>
      <c r="O147" s="49">
        <v>11</v>
      </c>
      <c r="P147" s="49">
        <v>12</v>
      </c>
      <c r="Q147" s="49">
        <v>13</v>
      </c>
      <c r="R147" s="49">
        <v>14</v>
      </c>
      <c r="S147" s="49">
        <v>15</v>
      </c>
      <c r="T147" s="49">
        <v>16</v>
      </c>
      <c r="U147" s="49">
        <v>17</v>
      </c>
      <c r="V147" s="49">
        <v>18</v>
      </c>
      <c r="W147" s="49">
        <v>19</v>
      </c>
      <c r="X147" s="49">
        <v>20</v>
      </c>
      <c r="Y147" s="49">
        <v>21</v>
      </c>
      <c r="Z147" s="49">
        <v>22</v>
      </c>
      <c r="AA147" s="49">
        <v>23</v>
      </c>
      <c r="AB147" s="49">
        <v>24</v>
      </c>
      <c r="AC147" s="49">
        <v>25</v>
      </c>
      <c r="AD147" s="49">
        <v>26</v>
      </c>
      <c r="AE147" s="49">
        <v>27</v>
      </c>
      <c r="AF147" s="49">
        <v>28</v>
      </c>
      <c r="AG147" s="49">
        <v>29</v>
      </c>
      <c r="AH147" s="49">
        <v>30</v>
      </c>
      <c r="AI147" s="49">
        <v>31</v>
      </c>
      <c r="AJ147" s="49">
        <v>32</v>
      </c>
      <c r="AK147" s="49">
        <v>33</v>
      </c>
      <c r="AL147" s="49">
        <v>34</v>
      </c>
      <c r="AM147" s="49">
        <v>35</v>
      </c>
      <c r="AN147" s="49">
        <v>36</v>
      </c>
      <c r="AO147" s="49">
        <v>37</v>
      </c>
      <c r="AP147" s="49">
        <v>38</v>
      </c>
      <c r="AQ147" s="167"/>
      <c r="AR147" s="202"/>
      <c r="AS147" s="203"/>
    </row>
    <row r="148" spans="1:45" ht="12.75" customHeight="1">
      <c r="A148" s="181" t="s">
        <v>75</v>
      </c>
      <c r="B148" s="130" t="s">
        <v>66</v>
      </c>
      <c r="C148" s="130">
        <v>9</v>
      </c>
      <c r="D148" s="55"/>
      <c r="E148" s="53"/>
      <c r="F148" s="53"/>
      <c r="G148" s="53"/>
      <c r="H148" s="53"/>
      <c r="I148" s="53"/>
      <c r="J148" s="53"/>
      <c r="K148" s="53"/>
      <c r="L148" s="53"/>
      <c r="M148" s="64" t="s">
        <v>76</v>
      </c>
      <c r="N148" s="53"/>
      <c r="O148" s="53"/>
      <c r="P148" s="53"/>
      <c r="Q148" s="53"/>
      <c r="R148" s="53"/>
      <c r="S148" s="72" t="s">
        <v>76</v>
      </c>
      <c r="T148" s="53"/>
      <c r="U148" s="53"/>
      <c r="V148" s="53"/>
      <c r="W148" s="53"/>
      <c r="X148" s="53"/>
      <c r="Y148" s="74" t="s">
        <v>107</v>
      </c>
      <c r="Z148" s="53"/>
      <c r="AA148" s="53"/>
      <c r="AB148" s="72" t="s">
        <v>76</v>
      </c>
      <c r="AC148" s="53"/>
      <c r="AD148" s="78" t="s">
        <v>107</v>
      </c>
      <c r="AE148" s="53"/>
      <c r="AF148" s="53"/>
      <c r="AG148" s="78" t="s">
        <v>107</v>
      </c>
      <c r="AH148" s="53"/>
      <c r="AI148" s="53"/>
      <c r="AJ148" s="53"/>
      <c r="AK148" s="72" t="s">
        <v>76</v>
      </c>
      <c r="AL148" s="53"/>
      <c r="AM148" s="54"/>
      <c r="AN148" s="54"/>
      <c r="AO148" s="54"/>
      <c r="AP148" s="54"/>
      <c r="AQ148" s="54">
        <f t="shared" ref="AQ148:AQ179" si="57">COUNTA(E148:AP148)</f>
        <v>7</v>
      </c>
      <c r="AR148" s="31">
        <f t="shared" ref="AR148:AR157" si="58">34*3</f>
        <v>102</v>
      </c>
      <c r="AS148" s="75">
        <f t="shared" si="45"/>
        <v>6.8627450980392163E-2</v>
      </c>
    </row>
    <row r="149" spans="1:45">
      <c r="A149" s="181"/>
      <c r="B149" s="131"/>
      <c r="C149" s="132"/>
      <c r="D149" s="55"/>
      <c r="E149" s="53"/>
      <c r="F149" s="53"/>
      <c r="G149" s="53"/>
      <c r="H149" s="53"/>
      <c r="I149" s="53"/>
      <c r="J149" s="53"/>
      <c r="K149" s="53"/>
      <c r="L149" s="53"/>
      <c r="M149" s="64" t="s">
        <v>76</v>
      </c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74" t="s">
        <v>107</v>
      </c>
      <c r="Z149" s="53"/>
      <c r="AA149" s="53"/>
      <c r="AB149" s="53"/>
      <c r="AC149" s="53"/>
      <c r="AD149" s="74" t="s">
        <v>107</v>
      </c>
      <c r="AE149" s="53"/>
      <c r="AF149" s="53"/>
      <c r="AG149" s="74" t="s">
        <v>107</v>
      </c>
      <c r="AH149" s="53"/>
      <c r="AI149" s="53"/>
      <c r="AK149" s="53"/>
      <c r="AL149" s="53"/>
      <c r="AM149" s="54"/>
      <c r="AN149" s="54"/>
      <c r="AO149" s="54"/>
      <c r="AP149" s="54"/>
      <c r="AQ149" s="54">
        <f t="shared" si="57"/>
        <v>4</v>
      </c>
      <c r="AR149" s="31">
        <f t="shared" si="58"/>
        <v>102</v>
      </c>
      <c r="AS149" s="75">
        <f t="shared" si="45"/>
        <v>3.9215686274509803E-2</v>
      </c>
    </row>
    <row r="150" spans="1:45" ht="12.75" customHeight="1">
      <c r="A150" s="181"/>
      <c r="B150" s="130" t="s">
        <v>87</v>
      </c>
      <c r="C150" s="130">
        <v>9</v>
      </c>
      <c r="D150" s="55"/>
      <c r="E150" s="53"/>
      <c r="F150" s="53"/>
      <c r="G150" s="53"/>
      <c r="H150" s="53"/>
      <c r="I150" s="53"/>
      <c r="J150" s="53"/>
      <c r="K150" s="53"/>
      <c r="M150" s="53"/>
      <c r="N150" s="53"/>
      <c r="O150" s="53"/>
      <c r="P150" s="53"/>
      <c r="Q150" s="53"/>
      <c r="R150" s="53"/>
      <c r="S150" s="53"/>
      <c r="T150" s="72" t="s">
        <v>76</v>
      </c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72" t="s">
        <v>76</v>
      </c>
      <c r="AK150" s="53"/>
      <c r="AL150" s="53"/>
      <c r="AM150" s="54"/>
      <c r="AN150" s="54"/>
      <c r="AO150" s="54"/>
      <c r="AP150" s="54"/>
      <c r="AQ150" s="54">
        <f t="shared" si="57"/>
        <v>2</v>
      </c>
      <c r="AR150" s="31">
        <f t="shared" si="58"/>
        <v>102</v>
      </c>
      <c r="AS150" s="75">
        <f t="shared" si="45"/>
        <v>1.9607843137254902E-2</v>
      </c>
    </row>
    <row r="151" spans="1:45" ht="12.75" customHeight="1">
      <c r="A151" s="181"/>
      <c r="B151" s="131"/>
      <c r="C151" s="132"/>
      <c r="D151" s="77"/>
      <c r="E151" s="53"/>
      <c r="F151" s="53"/>
      <c r="G151" s="53"/>
      <c r="H151" s="53"/>
      <c r="I151" s="53"/>
      <c r="J151" s="53"/>
      <c r="K151" s="53"/>
      <c r="L151" s="53" t="s">
        <v>76</v>
      </c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72" t="s">
        <v>76</v>
      </c>
      <c r="AK151" s="53"/>
      <c r="AL151" s="53"/>
      <c r="AM151" s="54"/>
      <c r="AN151" s="54"/>
      <c r="AO151" s="54"/>
      <c r="AP151" s="54"/>
      <c r="AQ151" s="54">
        <f t="shared" si="57"/>
        <v>2</v>
      </c>
      <c r="AR151" s="31">
        <f t="shared" si="58"/>
        <v>102</v>
      </c>
      <c r="AS151" s="75">
        <f t="shared" si="45"/>
        <v>1.9607843137254902E-2</v>
      </c>
    </row>
    <row r="152" spans="1:45">
      <c r="A152" s="181"/>
      <c r="B152" s="130" t="s">
        <v>77</v>
      </c>
      <c r="C152" s="130">
        <v>9</v>
      </c>
      <c r="D152" s="77"/>
      <c r="E152" s="53"/>
      <c r="F152" s="53"/>
      <c r="G152" s="53"/>
      <c r="H152" s="64" t="s">
        <v>108</v>
      </c>
      <c r="I152" s="53"/>
      <c r="J152" s="64" t="s">
        <v>108</v>
      </c>
      <c r="K152" s="53"/>
      <c r="L152" s="53"/>
      <c r="M152" s="53"/>
      <c r="N152" s="64" t="s">
        <v>108</v>
      </c>
      <c r="O152" s="53"/>
      <c r="P152" s="53"/>
      <c r="Q152" s="53"/>
      <c r="R152" s="64" t="s">
        <v>108</v>
      </c>
      <c r="S152" s="64" t="s">
        <v>108</v>
      </c>
      <c r="T152" s="53"/>
      <c r="U152" s="64" t="s">
        <v>108</v>
      </c>
      <c r="V152" s="53"/>
      <c r="W152" s="53"/>
      <c r="X152" s="53"/>
      <c r="Y152" s="64" t="s">
        <v>108</v>
      </c>
      <c r="Z152" s="53"/>
      <c r="AA152" s="53"/>
      <c r="AB152" s="53"/>
      <c r="AC152" s="53"/>
      <c r="AD152" s="64" t="s">
        <v>108</v>
      </c>
      <c r="AE152" s="53"/>
      <c r="AF152" s="53"/>
      <c r="AG152" s="53"/>
      <c r="AH152" s="53"/>
      <c r="AI152" s="53"/>
      <c r="AJ152" s="53"/>
      <c r="AK152" s="53"/>
      <c r="AL152" s="64" t="s">
        <v>108</v>
      </c>
      <c r="AM152" s="54"/>
      <c r="AN152" s="54"/>
      <c r="AO152" s="54"/>
      <c r="AP152" s="54"/>
      <c r="AQ152" s="54">
        <f t="shared" si="57"/>
        <v>9</v>
      </c>
      <c r="AR152" s="31">
        <f t="shared" si="58"/>
        <v>102</v>
      </c>
      <c r="AS152" s="75">
        <f t="shared" si="45"/>
        <v>8.8235294117647065E-2</v>
      </c>
    </row>
    <row r="153" spans="1:45">
      <c r="A153" s="181"/>
      <c r="B153" s="131"/>
      <c r="C153" s="132"/>
      <c r="D153" s="55"/>
      <c r="E153" s="53"/>
      <c r="F153" s="53"/>
      <c r="G153" s="53"/>
      <c r="H153" s="64" t="s">
        <v>76</v>
      </c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4"/>
      <c r="AN153" s="54"/>
      <c r="AO153" s="54"/>
      <c r="AP153" s="54"/>
      <c r="AQ153" s="54">
        <f t="shared" si="57"/>
        <v>1</v>
      </c>
      <c r="AR153" s="31">
        <f t="shared" si="58"/>
        <v>102</v>
      </c>
      <c r="AS153" s="75">
        <f t="shared" si="45"/>
        <v>9.8039215686274508E-3</v>
      </c>
    </row>
    <row r="154" spans="1:45" ht="12.75" customHeight="1">
      <c r="A154" s="181"/>
      <c r="B154" s="130" t="s">
        <v>95</v>
      </c>
      <c r="C154" s="130">
        <v>9</v>
      </c>
      <c r="D154" s="55"/>
      <c r="E154" s="53"/>
      <c r="F154" s="53"/>
      <c r="G154" s="53"/>
      <c r="I154" s="31"/>
      <c r="J154" s="53"/>
      <c r="K154" s="53"/>
      <c r="L154" s="53"/>
      <c r="M154" s="64" t="s">
        <v>76</v>
      </c>
      <c r="N154" s="53"/>
      <c r="O154" s="53"/>
      <c r="P154" s="53"/>
      <c r="Q154" s="64" t="s">
        <v>76</v>
      </c>
      <c r="R154" s="53"/>
      <c r="S154" s="53"/>
      <c r="T154" s="53"/>
      <c r="U154" s="53"/>
      <c r="V154" s="64" t="s">
        <v>76</v>
      </c>
      <c r="W154" s="53"/>
      <c r="X154" s="53"/>
      <c r="Y154" s="53"/>
      <c r="Z154" s="53"/>
      <c r="AA154" s="53"/>
      <c r="AB154" s="53"/>
      <c r="AC154" s="64" t="s">
        <v>76</v>
      </c>
      <c r="AD154" s="53"/>
      <c r="AE154" s="53"/>
      <c r="AF154" s="53"/>
      <c r="AG154" s="53"/>
      <c r="AH154" s="64" t="s">
        <v>76</v>
      </c>
      <c r="AI154" s="53"/>
      <c r="AJ154" s="53"/>
      <c r="AK154" s="64" t="s">
        <v>76</v>
      </c>
      <c r="AL154" s="53"/>
      <c r="AM154" s="54"/>
      <c r="AN154" s="54"/>
      <c r="AO154" s="54"/>
      <c r="AP154" s="54"/>
      <c r="AQ154" s="54">
        <f t="shared" si="57"/>
        <v>6</v>
      </c>
      <c r="AR154" s="31">
        <f t="shared" si="58"/>
        <v>102</v>
      </c>
      <c r="AS154" s="75">
        <f t="shared" si="45"/>
        <v>5.8823529411764705E-2</v>
      </c>
    </row>
    <row r="155" spans="1:45" ht="12.75" customHeight="1">
      <c r="A155" s="181"/>
      <c r="B155" s="131"/>
      <c r="C155" s="132"/>
      <c r="D155" s="87"/>
      <c r="E155" s="53"/>
      <c r="F155" s="53"/>
      <c r="G155" s="53"/>
      <c r="H155" s="31"/>
      <c r="I155" s="53"/>
      <c r="J155" s="53"/>
      <c r="K155" s="53"/>
      <c r="L155" s="53"/>
      <c r="M155" s="64" t="s">
        <v>76</v>
      </c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4"/>
      <c r="AN155" s="54"/>
      <c r="AO155" s="54"/>
      <c r="AP155" s="54"/>
      <c r="AQ155" s="54">
        <f t="shared" si="57"/>
        <v>1</v>
      </c>
      <c r="AR155" s="31">
        <f t="shared" si="58"/>
        <v>102</v>
      </c>
      <c r="AS155" s="75">
        <f t="shared" si="45"/>
        <v>9.8039215686274508E-3</v>
      </c>
    </row>
    <row r="156" spans="1:45">
      <c r="A156" s="181"/>
      <c r="B156" s="130" t="s">
        <v>97</v>
      </c>
      <c r="C156" s="130">
        <v>9</v>
      </c>
      <c r="D156" s="55"/>
      <c r="E156" s="53"/>
      <c r="F156" s="53"/>
      <c r="G156" s="53"/>
      <c r="H156" s="53"/>
      <c r="I156" s="53"/>
      <c r="J156" s="53"/>
      <c r="K156" s="53"/>
      <c r="L156" s="53"/>
      <c r="M156" s="64" t="s">
        <v>76</v>
      </c>
      <c r="N156" s="53"/>
      <c r="O156" s="53"/>
      <c r="P156" s="53"/>
      <c r="Q156" s="64" t="s">
        <v>76</v>
      </c>
      <c r="R156" s="53"/>
      <c r="S156" s="53"/>
      <c r="T156" s="53"/>
      <c r="U156" s="53"/>
      <c r="V156" s="53"/>
      <c r="W156" s="53"/>
      <c r="X156" s="53"/>
      <c r="Y156" s="64" t="s">
        <v>76</v>
      </c>
      <c r="Z156" s="53"/>
      <c r="AA156" s="53"/>
      <c r="AB156" s="53"/>
      <c r="AC156" s="53"/>
      <c r="AD156" s="64" t="s">
        <v>76</v>
      </c>
      <c r="AE156" s="53"/>
      <c r="AF156" s="53"/>
      <c r="AG156" s="53"/>
      <c r="AH156" s="53"/>
      <c r="AI156" s="54"/>
      <c r="AJ156" s="54"/>
      <c r="AK156" s="64" t="s">
        <v>76</v>
      </c>
      <c r="AL156" s="53"/>
      <c r="AM156" s="54"/>
      <c r="AN156" s="54"/>
      <c r="AO156" s="54"/>
      <c r="AP156" s="54"/>
      <c r="AQ156" s="54">
        <f t="shared" si="57"/>
        <v>5</v>
      </c>
      <c r="AR156" s="31">
        <f t="shared" si="58"/>
        <v>102</v>
      </c>
      <c r="AS156" s="75">
        <f t="shared" si="45"/>
        <v>4.9019607843137254E-2</v>
      </c>
    </row>
    <row r="157" spans="1:45" ht="12.75" customHeight="1">
      <c r="A157" s="181"/>
      <c r="B157" s="131"/>
      <c r="C157" s="132"/>
      <c r="D157" s="55"/>
      <c r="E157" s="53"/>
      <c r="F157" s="53"/>
      <c r="G157" s="53"/>
      <c r="H157" s="53"/>
      <c r="I157" s="53"/>
      <c r="J157" s="53"/>
      <c r="K157" s="53"/>
      <c r="L157" s="53"/>
      <c r="M157" s="64" t="s">
        <v>76</v>
      </c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4"/>
      <c r="AJ157" s="54"/>
      <c r="AK157" s="53"/>
      <c r="AL157" s="53"/>
      <c r="AM157" s="54"/>
      <c r="AN157" s="54"/>
      <c r="AO157" s="54"/>
      <c r="AP157" s="54"/>
      <c r="AQ157" s="54">
        <f t="shared" si="57"/>
        <v>1</v>
      </c>
      <c r="AR157" s="31">
        <f t="shared" si="58"/>
        <v>102</v>
      </c>
      <c r="AS157" s="75">
        <f t="shared" si="45"/>
        <v>9.8039215686274508E-3</v>
      </c>
    </row>
    <row r="158" spans="1:45" ht="12.75" customHeight="1">
      <c r="A158" s="181"/>
      <c r="B158" s="130" t="s">
        <v>98</v>
      </c>
      <c r="C158" s="130">
        <v>9</v>
      </c>
      <c r="D158" s="77"/>
      <c r="E158" s="53"/>
      <c r="F158" s="53"/>
      <c r="G158" s="53"/>
      <c r="H158" s="53"/>
      <c r="I158" s="53"/>
      <c r="J158" s="53"/>
      <c r="K158" s="53"/>
      <c r="L158" s="64" t="s">
        <v>76</v>
      </c>
      <c r="M158" s="53"/>
      <c r="N158" s="53"/>
      <c r="O158" s="53"/>
      <c r="P158" s="53"/>
      <c r="Q158" s="53"/>
      <c r="R158" s="53"/>
      <c r="S158" s="53"/>
      <c r="T158" s="53"/>
      <c r="U158" s="64" t="s">
        <v>81</v>
      </c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4"/>
      <c r="AJ158" s="54"/>
      <c r="AK158" s="64" t="s">
        <v>76</v>
      </c>
      <c r="AL158" s="53"/>
      <c r="AM158" s="54"/>
      <c r="AN158" s="54"/>
      <c r="AO158" s="54"/>
      <c r="AP158" s="54"/>
      <c r="AQ158" s="54">
        <f t="shared" si="57"/>
        <v>3</v>
      </c>
      <c r="AR158" s="31">
        <f t="shared" ref="AR158:AR161" si="59">34*1</f>
        <v>34</v>
      </c>
      <c r="AS158" s="75">
        <f t="shared" si="45"/>
        <v>8.8235294117647065E-2</v>
      </c>
    </row>
    <row r="159" spans="1:45">
      <c r="A159" s="181"/>
      <c r="B159" s="131"/>
      <c r="C159" s="132"/>
      <c r="D159" s="55"/>
      <c r="E159" s="53"/>
      <c r="F159" s="53"/>
      <c r="G159" s="53"/>
      <c r="H159" s="53"/>
      <c r="I159" s="53"/>
      <c r="J159" s="53"/>
      <c r="K159" s="53"/>
      <c r="L159" s="64" t="s">
        <v>76</v>
      </c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4"/>
      <c r="AJ159" s="54"/>
      <c r="AK159" s="53"/>
      <c r="AL159" s="53"/>
      <c r="AM159" s="54"/>
      <c r="AN159" s="54"/>
      <c r="AO159" s="54"/>
      <c r="AP159" s="54"/>
      <c r="AQ159" s="54">
        <f t="shared" si="57"/>
        <v>1</v>
      </c>
      <c r="AR159" s="31">
        <f t="shared" si="59"/>
        <v>34</v>
      </c>
      <c r="AS159" s="75">
        <f t="shared" si="45"/>
        <v>2.9411764705882353E-2</v>
      </c>
    </row>
    <row r="160" spans="1:45">
      <c r="A160" s="181"/>
      <c r="B160" s="130" t="s">
        <v>99</v>
      </c>
      <c r="C160" s="130">
        <v>9</v>
      </c>
      <c r="D160" s="77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72" t="s">
        <v>76</v>
      </c>
      <c r="S160" s="53"/>
      <c r="T160" s="53"/>
      <c r="U160" s="53"/>
      <c r="V160" s="53"/>
      <c r="W160" s="53"/>
      <c r="X160" s="89" t="s">
        <v>76</v>
      </c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4"/>
      <c r="AJ160" s="54"/>
      <c r="AK160" s="53"/>
      <c r="AL160" s="53"/>
      <c r="AM160" s="54"/>
      <c r="AN160" s="54"/>
      <c r="AO160" s="54"/>
      <c r="AP160" s="54"/>
      <c r="AQ160" s="54">
        <f t="shared" si="57"/>
        <v>2</v>
      </c>
      <c r="AR160" s="31">
        <f t="shared" si="59"/>
        <v>34</v>
      </c>
      <c r="AS160" s="75">
        <f t="shared" si="45"/>
        <v>5.8823529411764705E-2</v>
      </c>
    </row>
    <row r="161" spans="1:45">
      <c r="A161" s="181"/>
      <c r="B161" s="131"/>
      <c r="C161" s="132"/>
      <c r="D161" s="77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64" t="s">
        <v>76</v>
      </c>
      <c r="S161" s="53"/>
      <c r="T161" s="53"/>
      <c r="U161" s="53"/>
      <c r="V161" s="53"/>
      <c r="W161" s="53"/>
      <c r="X161" s="72" t="s">
        <v>76</v>
      </c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4"/>
      <c r="AJ161" s="54"/>
      <c r="AK161" s="53"/>
      <c r="AL161" s="53"/>
      <c r="AM161" s="54"/>
      <c r="AN161" s="54"/>
      <c r="AO161" s="54"/>
      <c r="AP161" s="54"/>
      <c r="AQ161" s="54">
        <f t="shared" si="57"/>
        <v>2</v>
      </c>
      <c r="AR161" s="31">
        <f t="shared" si="59"/>
        <v>34</v>
      </c>
      <c r="AS161" s="75">
        <f t="shared" si="45"/>
        <v>5.8823529411764705E-2</v>
      </c>
    </row>
    <row r="162" spans="1:45">
      <c r="A162" s="181"/>
      <c r="B162" s="130" t="s">
        <v>88</v>
      </c>
      <c r="C162" s="130">
        <v>9</v>
      </c>
      <c r="D162" s="77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80" t="s">
        <v>76</v>
      </c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82" t="s">
        <v>76</v>
      </c>
      <c r="AJ162" s="54"/>
      <c r="AK162" s="53"/>
      <c r="AL162" s="53"/>
      <c r="AM162" s="54"/>
      <c r="AN162" s="54"/>
      <c r="AO162" s="54"/>
      <c r="AP162" s="54"/>
      <c r="AQ162" s="54">
        <f t="shared" si="57"/>
        <v>2</v>
      </c>
      <c r="AR162" s="31">
        <f t="shared" ref="AR162:AR163" si="60">34*2</f>
        <v>68</v>
      </c>
      <c r="AS162" s="75">
        <f t="shared" si="45"/>
        <v>2.9411764705882353E-2</v>
      </c>
    </row>
    <row r="163" spans="1:45">
      <c r="A163" s="181"/>
      <c r="B163" s="131"/>
      <c r="C163" s="132"/>
      <c r="D163" s="77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90" t="s">
        <v>76</v>
      </c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60" t="s">
        <v>76</v>
      </c>
      <c r="AJ163" s="54"/>
      <c r="AK163" s="53"/>
      <c r="AL163" s="53"/>
      <c r="AM163" s="54"/>
      <c r="AN163" s="54"/>
      <c r="AO163" s="54"/>
      <c r="AP163" s="54"/>
      <c r="AQ163" s="54">
        <f t="shared" si="57"/>
        <v>2</v>
      </c>
      <c r="AR163" s="31">
        <f t="shared" si="60"/>
        <v>68</v>
      </c>
      <c r="AS163" s="75">
        <f t="shared" ref="AS163:AS179" si="61">AQ163/AR163</f>
        <v>2.9411764705882353E-2</v>
      </c>
    </row>
    <row r="164" spans="1:45">
      <c r="A164" s="181"/>
      <c r="B164" s="130" t="s">
        <v>109</v>
      </c>
      <c r="C164" s="130">
        <v>9</v>
      </c>
      <c r="D164" s="77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80" t="s">
        <v>76</v>
      </c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80" t="s">
        <v>76</v>
      </c>
      <c r="AI164" s="54"/>
      <c r="AJ164" s="54"/>
      <c r="AK164" s="53"/>
      <c r="AL164" s="53"/>
      <c r="AM164" s="54"/>
      <c r="AN164" s="54"/>
      <c r="AO164" s="54"/>
      <c r="AP164" s="54"/>
      <c r="AQ164" s="54">
        <f t="shared" si="57"/>
        <v>2</v>
      </c>
      <c r="AR164" s="31">
        <f t="shared" ref="AR164:AR165" si="62">34*1</f>
        <v>34</v>
      </c>
      <c r="AS164" s="75">
        <f t="shared" si="61"/>
        <v>5.8823529411764705E-2</v>
      </c>
    </row>
    <row r="165" spans="1:45">
      <c r="A165" s="181"/>
      <c r="B165" s="131"/>
      <c r="C165" s="132"/>
      <c r="D165" s="77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90" t="s">
        <v>76</v>
      </c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90" t="s">
        <v>76</v>
      </c>
      <c r="AI165" s="54"/>
      <c r="AJ165" s="54"/>
      <c r="AK165" s="53"/>
      <c r="AL165" s="53"/>
      <c r="AM165" s="54"/>
      <c r="AN165" s="54"/>
      <c r="AO165" s="54"/>
      <c r="AP165" s="54"/>
      <c r="AQ165" s="54">
        <f t="shared" si="57"/>
        <v>2</v>
      </c>
      <c r="AR165" s="31">
        <f t="shared" si="62"/>
        <v>34</v>
      </c>
      <c r="AS165" s="75">
        <f t="shared" si="61"/>
        <v>5.8823529411764705E-2</v>
      </c>
    </row>
    <row r="166" spans="1:45">
      <c r="A166" s="181"/>
      <c r="B166" s="130" t="s">
        <v>89</v>
      </c>
      <c r="C166" s="130">
        <v>9</v>
      </c>
      <c r="D166" s="77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64" t="s">
        <v>76</v>
      </c>
      <c r="AF166" s="53"/>
      <c r="AG166" s="53"/>
      <c r="AH166" s="53"/>
      <c r="AI166" s="54"/>
      <c r="AJ166" s="54"/>
      <c r="AK166" s="53"/>
      <c r="AL166" s="53"/>
      <c r="AM166" s="54"/>
      <c r="AN166" s="54"/>
      <c r="AO166" s="54"/>
      <c r="AP166" s="54"/>
      <c r="AQ166" s="54">
        <f t="shared" si="57"/>
        <v>1</v>
      </c>
      <c r="AR166" s="31">
        <f t="shared" ref="AR166:AR167" si="63">34*2</f>
        <v>68</v>
      </c>
      <c r="AS166" s="75">
        <f t="shared" si="61"/>
        <v>1.4705882352941176E-2</v>
      </c>
    </row>
    <row r="167" spans="1:45">
      <c r="A167" s="181"/>
      <c r="B167" s="131"/>
      <c r="C167" s="132"/>
      <c r="D167" s="77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64" t="s">
        <v>76</v>
      </c>
      <c r="AF167" s="53"/>
      <c r="AG167" s="53"/>
      <c r="AH167" s="53"/>
      <c r="AI167" s="54"/>
      <c r="AJ167" s="54"/>
      <c r="AK167" s="53"/>
      <c r="AL167" s="53"/>
      <c r="AM167" s="54"/>
      <c r="AN167" s="54"/>
      <c r="AO167" s="54"/>
      <c r="AP167" s="54"/>
      <c r="AQ167" s="54">
        <f t="shared" si="57"/>
        <v>1</v>
      </c>
      <c r="AR167" s="31">
        <f t="shared" si="63"/>
        <v>68</v>
      </c>
      <c r="AS167" s="75">
        <f t="shared" si="61"/>
        <v>1.4705882352941176E-2</v>
      </c>
    </row>
    <row r="168" spans="1:45">
      <c r="A168" s="181"/>
      <c r="B168" s="130" t="s">
        <v>101</v>
      </c>
      <c r="C168" s="130">
        <v>9</v>
      </c>
      <c r="D168" s="77"/>
      <c r="E168" s="53"/>
      <c r="F168" s="53"/>
      <c r="G168" s="53"/>
      <c r="H168" s="53"/>
      <c r="I168" s="53"/>
      <c r="J168" s="53"/>
      <c r="K168" s="53"/>
      <c r="L168" s="53"/>
      <c r="M168" s="53"/>
      <c r="N168" s="72" t="s">
        <v>76</v>
      </c>
      <c r="O168" s="53"/>
      <c r="P168" s="53"/>
      <c r="Q168" s="53"/>
      <c r="R168" s="53"/>
      <c r="S168" s="53"/>
      <c r="T168" s="53"/>
      <c r="U168" s="53"/>
      <c r="V168" s="53"/>
      <c r="W168" s="72" t="s">
        <v>76</v>
      </c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72" t="s">
        <v>76</v>
      </c>
      <c r="AJ168" s="54"/>
      <c r="AK168" s="53"/>
      <c r="AL168" s="53"/>
      <c r="AM168" s="54"/>
      <c r="AN168" s="54"/>
      <c r="AO168" s="54"/>
      <c r="AP168" s="54"/>
      <c r="AQ168" s="54">
        <f t="shared" si="57"/>
        <v>3</v>
      </c>
      <c r="AR168" s="31">
        <f t="shared" ref="AR168:AR169" si="64">34*3</f>
        <v>102</v>
      </c>
      <c r="AS168" s="75">
        <f t="shared" si="61"/>
        <v>2.9411764705882353E-2</v>
      </c>
    </row>
    <row r="169" spans="1:45">
      <c r="A169" s="181"/>
      <c r="B169" s="131"/>
      <c r="C169" s="132"/>
      <c r="D169" s="77"/>
      <c r="E169" s="53"/>
      <c r="F169" s="53"/>
      <c r="G169" s="53"/>
      <c r="H169" s="53"/>
      <c r="I169" s="53"/>
      <c r="J169" s="53"/>
      <c r="K169" s="53"/>
      <c r="L169" s="53"/>
      <c r="M169" s="53"/>
      <c r="N169" s="64" t="s">
        <v>76</v>
      </c>
      <c r="O169" s="53"/>
      <c r="P169" s="53"/>
      <c r="Q169" s="53"/>
      <c r="R169" s="53"/>
      <c r="S169" s="53"/>
      <c r="T169" s="53"/>
      <c r="U169" s="53"/>
      <c r="V169" s="53"/>
      <c r="W169" s="64" t="s">
        <v>76</v>
      </c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64" t="s">
        <v>76</v>
      </c>
      <c r="AJ169" s="54"/>
      <c r="AK169" s="53"/>
      <c r="AL169" s="53"/>
      <c r="AM169" s="54"/>
      <c r="AN169" s="54"/>
      <c r="AO169" s="54"/>
      <c r="AP169" s="54"/>
      <c r="AQ169" s="54">
        <f t="shared" si="57"/>
        <v>3</v>
      </c>
      <c r="AR169" s="31">
        <f t="shared" si="64"/>
        <v>102</v>
      </c>
      <c r="AS169" s="75">
        <f t="shared" si="61"/>
        <v>2.9411764705882353E-2</v>
      </c>
    </row>
    <row r="170" spans="1:45">
      <c r="A170" s="181"/>
      <c r="B170" s="173" t="s">
        <v>104</v>
      </c>
      <c r="C170" s="130">
        <v>9</v>
      </c>
      <c r="D170" s="77"/>
      <c r="E170" s="53"/>
      <c r="F170" s="53"/>
      <c r="G170" s="53"/>
      <c r="H170" s="64" t="s">
        <v>76</v>
      </c>
      <c r="I170" s="53"/>
      <c r="J170" s="53"/>
      <c r="K170" s="53"/>
      <c r="L170" s="53"/>
      <c r="M170" s="53"/>
      <c r="N170" s="64" t="s">
        <v>76</v>
      </c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64" t="s">
        <v>76</v>
      </c>
      <c r="AA170" s="53"/>
      <c r="AB170" s="53"/>
      <c r="AC170" s="53"/>
      <c r="AD170" s="53"/>
      <c r="AE170" s="53"/>
      <c r="AF170" s="53"/>
      <c r="AG170" s="53"/>
      <c r="AH170" s="53"/>
      <c r="AI170" s="88" t="s">
        <v>76</v>
      </c>
      <c r="AJ170" s="54"/>
      <c r="AK170" s="53"/>
      <c r="AL170" s="53"/>
      <c r="AM170" s="54"/>
      <c r="AN170" s="54"/>
      <c r="AO170" s="54"/>
      <c r="AP170" s="54"/>
      <c r="AQ170" s="54">
        <f t="shared" si="57"/>
        <v>4</v>
      </c>
      <c r="AR170" s="31">
        <f t="shared" ref="AR170:AR173" si="65">34*2</f>
        <v>68</v>
      </c>
      <c r="AS170" s="75">
        <f t="shared" si="61"/>
        <v>5.8823529411764705E-2</v>
      </c>
    </row>
    <row r="171" spans="1:45">
      <c r="A171" s="181"/>
      <c r="B171" s="173"/>
      <c r="C171" s="132"/>
      <c r="D171" s="77"/>
      <c r="E171" s="53"/>
      <c r="F171" s="53"/>
      <c r="G171" s="53"/>
      <c r="H171" s="64" t="s">
        <v>76</v>
      </c>
      <c r="I171" s="53"/>
      <c r="J171" s="53"/>
      <c r="K171" s="53"/>
      <c r="L171" s="53"/>
      <c r="M171" s="53"/>
      <c r="N171" s="64" t="s">
        <v>76</v>
      </c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64" t="s">
        <v>76</v>
      </c>
      <c r="AA171" s="53"/>
      <c r="AB171" s="53"/>
      <c r="AC171" s="53"/>
      <c r="AD171" s="53"/>
      <c r="AE171" s="53"/>
      <c r="AF171" s="53"/>
      <c r="AG171" s="53"/>
      <c r="AH171" s="53"/>
      <c r="AI171" s="88" t="s">
        <v>76</v>
      </c>
      <c r="AJ171" s="54"/>
      <c r="AK171" s="53"/>
      <c r="AL171" s="53"/>
      <c r="AM171" s="54"/>
      <c r="AN171" s="54"/>
      <c r="AO171" s="54"/>
      <c r="AP171" s="54"/>
      <c r="AQ171" s="54">
        <f t="shared" si="57"/>
        <v>4</v>
      </c>
      <c r="AR171" s="31">
        <f t="shared" si="65"/>
        <v>68</v>
      </c>
      <c r="AS171" s="75">
        <f t="shared" si="61"/>
        <v>5.8823529411764705E-2</v>
      </c>
    </row>
    <row r="172" spans="1:45">
      <c r="A172" s="181"/>
      <c r="B172" s="173" t="s">
        <v>90</v>
      </c>
      <c r="C172" s="130">
        <v>9</v>
      </c>
      <c r="D172" s="77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64" t="s">
        <v>76</v>
      </c>
      <c r="AG172" s="53"/>
      <c r="AH172" s="53"/>
      <c r="AI172" s="54"/>
      <c r="AJ172" s="54"/>
      <c r="AK172" s="53"/>
      <c r="AL172" s="53"/>
      <c r="AM172" s="54"/>
      <c r="AN172" s="54"/>
      <c r="AO172" s="54"/>
      <c r="AP172" s="54"/>
      <c r="AQ172" s="54">
        <f t="shared" si="57"/>
        <v>1</v>
      </c>
      <c r="AR172" s="31">
        <f t="shared" si="65"/>
        <v>68</v>
      </c>
      <c r="AS172" s="75">
        <f t="shared" si="61"/>
        <v>1.4705882352941176E-2</v>
      </c>
    </row>
    <row r="173" spans="1:45">
      <c r="A173" s="181"/>
      <c r="B173" s="173"/>
      <c r="C173" s="132"/>
      <c r="D173" s="77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64" t="s">
        <v>76</v>
      </c>
      <c r="AG173" s="53"/>
      <c r="AH173" s="53"/>
      <c r="AI173" s="54"/>
      <c r="AJ173" s="54"/>
      <c r="AK173" s="53"/>
      <c r="AL173" s="53"/>
      <c r="AM173" s="54"/>
      <c r="AN173" s="54"/>
      <c r="AO173" s="54"/>
      <c r="AP173" s="54"/>
      <c r="AQ173" s="54">
        <f t="shared" si="57"/>
        <v>1</v>
      </c>
      <c r="AR173" s="31">
        <f t="shared" si="65"/>
        <v>68</v>
      </c>
      <c r="AS173" s="75">
        <f t="shared" si="61"/>
        <v>1.4705882352941176E-2</v>
      </c>
    </row>
    <row r="174" spans="1:45">
      <c r="A174" s="181"/>
      <c r="B174" s="173" t="s">
        <v>91</v>
      </c>
      <c r="C174" s="130">
        <v>9</v>
      </c>
      <c r="D174" s="77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4"/>
      <c r="AJ174" s="54"/>
      <c r="AK174" s="53"/>
      <c r="AL174" s="53"/>
      <c r="AM174" s="54"/>
      <c r="AN174" s="54"/>
      <c r="AO174" s="54"/>
      <c r="AP174" s="54"/>
      <c r="AQ174" s="54">
        <f t="shared" si="57"/>
        <v>0</v>
      </c>
      <c r="AR174" s="31">
        <f t="shared" ref="AR174:AR177" si="66">34*1</f>
        <v>34</v>
      </c>
      <c r="AS174" s="75">
        <f t="shared" si="61"/>
        <v>0</v>
      </c>
    </row>
    <row r="175" spans="1:45">
      <c r="A175" s="181"/>
      <c r="B175" s="173"/>
      <c r="C175" s="132"/>
      <c r="D175" s="77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4"/>
      <c r="AJ175" s="54"/>
      <c r="AK175" s="53"/>
      <c r="AL175" s="53"/>
      <c r="AM175" s="54"/>
      <c r="AN175" s="54"/>
      <c r="AO175" s="54"/>
      <c r="AP175" s="54"/>
      <c r="AQ175" s="54">
        <f t="shared" si="57"/>
        <v>0</v>
      </c>
      <c r="AR175" s="31">
        <f t="shared" si="66"/>
        <v>34</v>
      </c>
      <c r="AS175" s="75">
        <f t="shared" si="61"/>
        <v>0</v>
      </c>
    </row>
    <row r="176" spans="1:45">
      <c r="A176" s="181"/>
      <c r="B176" s="173" t="s">
        <v>105</v>
      </c>
      <c r="C176" s="130">
        <v>9</v>
      </c>
      <c r="D176" s="77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4"/>
      <c r="AJ176" s="54"/>
      <c r="AK176" s="53"/>
      <c r="AL176" s="53"/>
      <c r="AM176" s="54"/>
      <c r="AN176" s="54"/>
      <c r="AO176" s="54"/>
      <c r="AP176" s="54"/>
      <c r="AQ176" s="54">
        <f t="shared" si="57"/>
        <v>0</v>
      </c>
      <c r="AR176" s="31">
        <f t="shared" si="66"/>
        <v>34</v>
      </c>
      <c r="AS176" s="75">
        <f t="shared" si="61"/>
        <v>0</v>
      </c>
    </row>
    <row r="177" spans="1:45">
      <c r="A177" s="181"/>
      <c r="B177" s="173"/>
      <c r="C177" s="132"/>
      <c r="D177" s="77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4"/>
      <c r="AJ177" s="54"/>
      <c r="AK177" s="53"/>
      <c r="AL177" s="53"/>
      <c r="AM177" s="54"/>
      <c r="AN177" s="54"/>
      <c r="AO177" s="54"/>
      <c r="AP177" s="54"/>
      <c r="AQ177" s="54">
        <f t="shared" si="57"/>
        <v>0</v>
      </c>
      <c r="AR177" s="31">
        <f t="shared" si="66"/>
        <v>34</v>
      </c>
      <c r="AS177" s="75">
        <f t="shared" si="61"/>
        <v>0</v>
      </c>
    </row>
    <row r="178" spans="1:45" ht="12.75" customHeight="1">
      <c r="A178" s="181"/>
      <c r="B178" s="173" t="s">
        <v>73</v>
      </c>
      <c r="C178" s="130">
        <v>9</v>
      </c>
      <c r="D178" s="55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31"/>
      <c r="U178" s="53"/>
      <c r="V178" s="53"/>
      <c r="W178" s="53"/>
      <c r="X178" s="53"/>
      <c r="Y178" s="53"/>
      <c r="Z178" s="53"/>
      <c r="AA178" s="53"/>
      <c r="AB178" s="53"/>
      <c r="AC178" s="53"/>
      <c r="AD178" s="31"/>
      <c r="AE178" s="53"/>
      <c r="AF178" s="53"/>
      <c r="AG178" s="53"/>
      <c r="AH178" s="53"/>
      <c r="AI178" s="54"/>
      <c r="AJ178" s="54"/>
      <c r="AK178" s="53"/>
      <c r="AL178" s="53"/>
      <c r="AM178" s="54"/>
      <c r="AN178" s="54"/>
      <c r="AO178" s="54"/>
      <c r="AP178" s="54"/>
      <c r="AQ178" s="54">
        <f t="shared" si="57"/>
        <v>0</v>
      </c>
      <c r="AR178" s="31">
        <f t="shared" ref="AR178:AR179" si="67">34*2</f>
        <v>68</v>
      </c>
      <c r="AS178" s="75">
        <f t="shared" si="61"/>
        <v>0</v>
      </c>
    </row>
    <row r="179" spans="1:45" ht="12.75" customHeight="1">
      <c r="A179" s="181"/>
      <c r="B179" s="173"/>
      <c r="C179" s="132"/>
      <c r="D179" s="55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T179" s="31"/>
      <c r="U179" s="53"/>
      <c r="V179" s="53"/>
      <c r="W179" s="53"/>
      <c r="X179" s="53"/>
      <c r="Y179" s="53"/>
      <c r="Z179" s="53"/>
      <c r="AA179" s="53"/>
      <c r="AB179" s="53"/>
      <c r="AD179" s="31"/>
      <c r="AE179" s="53"/>
      <c r="AF179" s="53"/>
      <c r="AG179" s="53"/>
      <c r="AH179" s="53"/>
      <c r="AI179" s="54"/>
      <c r="AJ179" s="54"/>
      <c r="AK179" s="53"/>
      <c r="AL179" s="53"/>
      <c r="AM179" s="54"/>
      <c r="AN179" s="54"/>
      <c r="AO179" s="54"/>
      <c r="AP179" s="54"/>
      <c r="AQ179" s="54">
        <f t="shared" si="57"/>
        <v>0</v>
      </c>
      <c r="AR179" s="31">
        <f t="shared" si="67"/>
        <v>68</v>
      </c>
      <c r="AS179" s="75">
        <f t="shared" si="61"/>
        <v>0</v>
      </c>
    </row>
  </sheetData>
  <mergeCells count="510">
    <mergeCell ref="O13:O15"/>
    <mergeCell ref="N13:N15"/>
    <mergeCell ref="G13:G15"/>
    <mergeCell ref="E13:E15"/>
    <mergeCell ref="E31:E33"/>
    <mergeCell ref="E28:E30"/>
    <mergeCell ref="E25:E27"/>
    <mergeCell ref="E22:E24"/>
    <mergeCell ref="E19:E21"/>
    <mergeCell ref="E16:E18"/>
    <mergeCell ref="AS13:AS15"/>
    <mergeCell ref="AR13:AR15"/>
    <mergeCell ref="AQ13:AQ15"/>
    <mergeCell ref="AP13:AP15"/>
    <mergeCell ref="AO13:AO15"/>
    <mergeCell ref="AN13:AN15"/>
    <mergeCell ref="AF13:AF15"/>
    <mergeCell ref="AE13:AE15"/>
    <mergeCell ref="AD13:AD15"/>
    <mergeCell ref="AA16:AA18"/>
    <mergeCell ref="X16:X18"/>
    <mergeCell ref="W16:W18"/>
    <mergeCell ref="V16:V18"/>
    <mergeCell ref="U16:U18"/>
    <mergeCell ref="R16:R18"/>
    <mergeCell ref="Q16:Q18"/>
    <mergeCell ref="P16:P18"/>
    <mergeCell ref="O16:O18"/>
    <mergeCell ref="N16:N18"/>
    <mergeCell ref="G16:G18"/>
    <mergeCell ref="AA13:AA15"/>
    <mergeCell ref="Z13:Z15"/>
    <mergeCell ref="R13:R15"/>
    <mergeCell ref="Q13:Q15"/>
    <mergeCell ref="P13:P15"/>
    <mergeCell ref="A148:A179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A145:D145"/>
    <mergeCell ref="E145:AP145"/>
    <mergeCell ref="AQ145:AQ147"/>
    <mergeCell ref="AR145:AR147"/>
    <mergeCell ref="AS145:AS147"/>
    <mergeCell ref="A146:C147"/>
    <mergeCell ref="E146:H146"/>
    <mergeCell ref="I146:L146"/>
    <mergeCell ref="M146:P146"/>
    <mergeCell ref="Q146:T146"/>
    <mergeCell ref="U146:W146"/>
    <mergeCell ref="X146:AA146"/>
    <mergeCell ref="AB146:AD146"/>
    <mergeCell ref="AE146:AI146"/>
    <mergeCell ref="AJ146:AL146"/>
    <mergeCell ref="AM146:AP146"/>
    <mergeCell ref="A128:A143"/>
    <mergeCell ref="A125:D125"/>
    <mergeCell ref="E125:AP125"/>
    <mergeCell ref="AQ125:AQ127"/>
    <mergeCell ref="AR125:AR127"/>
    <mergeCell ref="AS125:AS127"/>
    <mergeCell ref="A126:C127"/>
    <mergeCell ref="E126:H126"/>
    <mergeCell ref="I126:L126"/>
    <mergeCell ref="M126:P126"/>
    <mergeCell ref="Q126:T126"/>
    <mergeCell ref="U126:W126"/>
    <mergeCell ref="X126:AA126"/>
    <mergeCell ref="AB126:AD126"/>
    <mergeCell ref="AE126:AI126"/>
    <mergeCell ref="AJ126:AL126"/>
    <mergeCell ref="AM126:AP126"/>
    <mergeCell ref="A109:A123"/>
    <mergeCell ref="A93:A104"/>
    <mergeCell ref="A106:D106"/>
    <mergeCell ref="E106:AP106"/>
    <mergeCell ref="AQ106:AQ108"/>
    <mergeCell ref="AR106:AR108"/>
    <mergeCell ref="AS106:AS108"/>
    <mergeCell ref="A107:C108"/>
    <mergeCell ref="E107:H107"/>
    <mergeCell ref="I107:L107"/>
    <mergeCell ref="M107:P107"/>
    <mergeCell ref="Q107:T107"/>
    <mergeCell ref="U107:W107"/>
    <mergeCell ref="X107:AA107"/>
    <mergeCell ref="AB107:AD107"/>
    <mergeCell ref="AE107:AI107"/>
    <mergeCell ref="AJ107:AL107"/>
    <mergeCell ref="AM107:AP107"/>
    <mergeCell ref="A89:D89"/>
    <mergeCell ref="A90:D90"/>
    <mergeCell ref="E90:AP90"/>
    <mergeCell ref="AQ90:AQ92"/>
    <mergeCell ref="AR90:AR92"/>
    <mergeCell ref="AS90:AS92"/>
    <mergeCell ref="A91:C92"/>
    <mergeCell ref="E91:H91"/>
    <mergeCell ref="I91:L91"/>
    <mergeCell ref="M91:P91"/>
    <mergeCell ref="Q91:T91"/>
    <mergeCell ref="U91:W91"/>
    <mergeCell ref="X91:AA91"/>
    <mergeCell ref="AB91:AD91"/>
    <mergeCell ref="AE91:AI91"/>
    <mergeCell ref="AJ91:AL91"/>
    <mergeCell ref="AM91:AP91"/>
    <mergeCell ref="A78:A88"/>
    <mergeCell ref="A75:D75"/>
    <mergeCell ref="E75:AP75"/>
    <mergeCell ref="AQ75:AQ77"/>
    <mergeCell ref="AR75:AR77"/>
    <mergeCell ref="AS75:AS77"/>
    <mergeCell ref="A76:C77"/>
    <mergeCell ref="E76:H76"/>
    <mergeCell ref="I76:L76"/>
    <mergeCell ref="M76:P76"/>
    <mergeCell ref="Q76:T76"/>
    <mergeCell ref="U76:W76"/>
    <mergeCell ref="X76:AA76"/>
    <mergeCell ref="AB76:AD76"/>
    <mergeCell ref="AE76:AI76"/>
    <mergeCell ref="AJ76:AL76"/>
    <mergeCell ref="AM76:AP76"/>
    <mergeCell ref="A64:A73"/>
    <mergeCell ref="AR61:AR63"/>
    <mergeCell ref="AS61:AS63"/>
    <mergeCell ref="A62:B63"/>
    <mergeCell ref="C62:C63"/>
    <mergeCell ref="E62:H62"/>
    <mergeCell ref="I62:L62"/>
    <mergeCell ref="M62:P62"/>
    <mergeCell ref="Q62:T62"/>
    <mergeCell ref="U62:W62"/>
    <mergeCell ref="X62:AA62"/>
    <mergeCell ref="AB62:AD62"/>
    <mergeCell ref="AE62:AI62"/>
    <mergeCell ref="AJ62:AL62"/>
    <mergeCell ref="AM62:AP62"/>
    <mergeCell ref="A61:D61"/>
    <mergeCell ref="E61:AP61"/>
    <mergeCell ref="AQ61:AQ63"/>
    <mergeCell ref="E48:AP48"/>
    <mergeCell ref="AQ48:AQ50"/>
    <mergeCell ref="AR48:AR50"/>
    <mergeCell ref="AS48:AS50"/>
    <mergeCell ref="A49:B50"/>
    <mergeCell ref="C49:C50"/>
    <mergeCell ref="E49:H49"/>
    <mergeCell ref="I49:L49"/>
    <mergeCell ref="M49:P49"/>
    <mergeCell ref="Q49:T49"/>
    <mergeCell ref="U49:W49"/>
    <mergeCell ref="X49:AA49"/>
    <mergeCell ref="AB49:AD49"/>
    <mergeCell ref="AE49:AI49"/>
    <mergeCell ref="AJ49:AL49"/>
    <mergeCell ref="AM49:AP49"/>
    <mergeCell ref="E35:AP35"/>
    <mergeCell ref="AQ35:AQ37"/>
    <mergeCell ref="AR35:AR37"/>
    <mergeCell ref="AS35:AS37"/>
    <mergeCell ref="A36:B37"/>
    <mergeCell ref="C36:C37"/>
    <mergeCell ref="E36:H36"/>
    <mergeCell ref="I36:L36"/>
    <mergeCell ref="M36:P36"/>
    <mergeCell ref="Q36:T36"/>
    <mergeCell ref="U36:W36"/>
    <mergeCell ref="X36:AA36"/>
    <mergeCell ref="AB36:AD36"/>
    <mergeCell ref="AE36:AI36"/>
    <mergeCell ref="AJ36:AL36"/>
    <mergeCell ref="AM36:AP36"/>
    <mergeCell ref="A12:A33"/>
    <mergeCell ref="B13:B15"/>
    <mergeCell ref="B16:B18"/>
    <mergeCell ref="B19:B21"/>
    <mergeCell ref="B22:B24"/>
    <mergeCell ref="B25:B27"/>
    <mergeCell ref="B28:B30"/>
    <mergeCell ref="B31:B33"/>
    <mergeCell ref="A9:D9"/>
    <mergeCell ref="E9:AP9"/>
    <mergeCell ref="AQ9:AQ11"/>
    <mergeCell ref="AR9:AR11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E10:AI10"/>
    <mergeCell ref="AJ10:AL10"/>
    <mergeCell ref="AM10:AP10"/>
    <mergeCell ref="G3:W3"/>
    <mergeCell ref="X3:AB3"/>
    <mergeCell ref="AC3:AM5"/>
    <mergeCell ref="AN3:AO5"/>
    <mergeCell ref="B4:C4"/>
    <mergeCell ref="X4:AB5"/>
    <mergeCell ref="AP4:AQ4"/>
    <mergeCell ref="G5:W7"/>
    <mergeCell ref="AP5:AQ5"/>
    <mergeCell ref="X6:AB6"/>
    <mergeCell ref="A7:B7"/>
    <mergeCell ref="C7:D7"/>
    <mergeCell ref="C160:C161"/>
    <mergeCell ref="C158:C159"/>
    <mergeCell ref="C156:C157"/>
    <mergeCell ref="C154:C155"/>
    <mergeCell ref="C152:C153"/>
    <mergeCell ref="C150:C151"/>
    <mergeCell ref="C148:C149"/>
    <mergeCell ref="C31:C33"/>
    <mergeCell ref="C178:C179"/>
    <mergeCell ref="C176:C177"/>
    <mergeCell ref="C174:C175"/>
    <mergeCell ref="C172:C173"/>
    <mergeCell ref="C170:C171"/>
    <mergeCell ref="C168:C169"/>
    <mergeCell ref="C166:C167"/>
    <mergeCell ref="C164:C165"/>
    <mergeCell ref="C162:C163"/>
    <mergeCell ref="A34:D34"/>
    <mergeCell ref="A35:D35"/>
    <mergeCell ref="A48:D48"/>
    <mergeCell ref="A51:A59"/>
    <mergeCell ref="D31:D33"/>
    <mergeCell ref="F31:F33"/>
    <mergeCell ref="J31:J33"/>
    <mergeCell ref="I31:I33"/>
    <mergeCell ref="H31:H33"/>
    <mergeCell ref="G31:G33"/>
    <mergeCell ref="K31:K33"/>
    <mergeCell ref="L31:L33"/>
    <mergeCell ref="M31:M33"/>
    <mergeCell ref="M28:M30"/>
    <mergeCell ref="L28:L30"/>
    <mergeCell ref="K28:K30"/>
    <mergeCell ref="J28:J30"/>
    <mergeCell ref="I28:I30"/>
    <mergeCell ref="H28:H30"/>
    <mergeCell ref="G28:G30"/>
    <mergeCell ref="F28:F30"/>
    <mergeCell ref="I19:I21"/>
    <mergeCell ref="D28:D30"/>
    <mergeCell ref="C28:C30"/>
    <mergeCell ref="H22:H24"/>
    <mergeCell ref="I22:I24"/>
    <mergeCell ref="J22:J24"/>
    <mergeCell ref="K22:K24"/>
    <mergeCell ref="L22:L24"/>
    <mergeCell ref="H19:H21"/>
    <mergeCell ref="G22:G24"/>
    <mergeCell ref="G19:G21"/>
    <mergeCell ref="F22:F24"/>
    <mergeCell ref="F19:F21"/>
    <mergeCell ref="G25:G27"/>
    <mergeCell ref="F25:F27"/>
    <mergeCell ref="D25:D27"/>
    <mergeCell ref="D22:D24"/>
    <mergeCell ref="D19:D21"/>
    <mergeCell ref="C25:C27"/>
    <mergeCell ref="C22:C24"/>
    <mergeCell ref="C19:C21"/>
    <mergeCell ref="N31:N33"/>
    <mergeCell ref="N28:N30"/>
    <mergeCell ref="N25:N27"/>
    <mergeCell ref="M25:M27"/>
    <mergeCell ref="L25:L27"/>
    <mergeCell ref="K25:K27"/>
    <mergeCell ref="J25:J27"/>
    <mergeCell ref="I25:I27"/>
    <mergeCell ref="H25:H27"/>
    <mergeCell ref="M22:M24"/>
    <mergeCell ref="N22:N24"/>
    <mergeCell ref="O19:O21"/>
    <mergeCell ref="N19:N21"/>
    <mergeCell ref="M19:M21"/>
    <mergeCell ref="L19:L21"/>
    <mergeCell ref="K19:K21"/>
    <mergeCell ref="J19:J21"/>
    <mergeCell ref="F16:F18"/>
    <mergeCell ref="F13:F15"/>
    <mergeCell ref="C16:C18"/>
    <mergeCell ref="C13:C15"/>
    <mergeCell ref="H13:H15"/>
    <mergeCell ref="D13:D15"/>
    <mergeCell ref="D16:D18"/>
    <mergeCell ref="H16:H18"/>
    <mergeCell ref="M13:M15"/>
    <mergeCell ref="J13:J15"/>
    <mergeCell ref="L13:L15"/>
    <mergeCell ref="I16:I18"/>
    <mergeCell ref="M16:M18"/>
    <mergeCell ref="L16:L18"/>
    <mergeCell ref="I13:I15"/>
    <mergeCell ref="J16:J18"/>
    <mergeCell ref="K16:K18"/>
    <mergeCell ref="K13:K15"/>
    <mergeCell ref="Q28:Q30"/>
    <mergeCell ref="Q31:Q33"/>
    <mergeCell ref="O31:O33"/>
    <mergeCell ref="O28:O30"/>
    <mergeCell ref="O25:O27"/>
    <mergeCell ref="O22:O24"/>
    <mergeCell ref="R25:R27"/>
    <mergeCell ref="R22:R24"/>
    <mergeCell ref="R19:R21"/>
    <mergeCell ref="Q19:Q21"/>
    <mergeCell ref="Q22:Q24"/>
    <mergeCell ref="Q25:Q27"/>
    <mergeCell ref="P31:P33"/>
    <mergeCell ref="P28:P30"/>
    <mergeCell ref="P25:P27"/>
    <mergeCell ref="P22:P24"/>
    <mergeCell ref="P19:P21"/>
    <mergeCell ref="R28:R30"/>
    <mergeCell ref="W19:W21"/>
    <mergeCell ref="V22:V24"/>
    <mergeCell ref="U25:U27"/>
    <mergeCell ref="T28:T30"/>
    <mergeCell ref="S31:S33"/>
    <mergeCell ref="R31:R33"/>
    <mergeCell ref="V19:V21"/>
    <mergeCell ref="W22:W24"/>
    <mergeCell ref="U22:U24"/>
    <mergeCell ref="U19:U21"/>
    <mergeCell ref="V31:V33"/>
    <mergeCell ref="W31:W33"/>
    <mergeCell ref="X31:X33"/>
    <mergeCell ref="X28:X30"/>
    <mergeCell ref="W28:W30"/>
    <mergeCell ref="S28:S30"/>
    <mergeCell ref="S25:S27"/>
    <mergeCell ref="S22:S24"/>
    <mergeCell ref="S19:S21"/>
    <mergeCell ref="S16:S18"/>
    <mergeCell ref="S13:S15"/>
    <mergeCell ref="T19:T21"/>
    <mergeCell ref="T22:T24"/>
    <mergeCell ref="T25:T27"/>
    <mergeCell ref="T16:T18"/>
    <mergeCell ref="X13:X15"/>
    <mergeCell ref="W13:W15"/>
    <mergeCell ref="V13:V15"/>
    <mergeCell ref="U13:U15"/>
    <mergeCell ref="T13:T15"/>
    <mergeCell ref="V28:V30"/>
    <mergeCell ref="X25:X27"/>
    <mergeCell ref="W25:W27"/>
    <mergeCell ref="V25:V27"/>
    <mergeCell ref="U28:U30"/>
    <mergeCell ref="U31:U33"/>
    <mergeCell ref="T31:T33"/>
    <mergeCell ref="X22:X24"/>
    <mergeCell ref="X19:X21"/>
    <mergeCell ref="AE31:AE33"/>
    <mergeCell ref="AD28:AD30"/>
    <mergeCell ref="AC25:AC27"/>
    <mergeCell ref="AB22:AB24"/>
    <mergeCell ref="AA19:AA21"/>
    <mergeCell ref="Z16:Z18"/>
    <mergeCell ref="Y13:Y15"/>
    <mergeCell ref="AA22:AA24"/>
    <mergeCell ref="Y16:Y18"/>
    <mergeCell ref="Y22:Y24"/>
    <mergeCell ref="Z22:Z24"/>
    <mergeCell ref="Z19:Z21"/>
    <mergeCell ref="Y19:Y21"/>
    <mergeCell ref="Y25:Y27"/>
    <mergeCell ref="AD31:AD33"/>
    <mergeCell ref="AC13:AC15"/>
    <mergeCell ref="AB13:AB15"/>
    <mergeCell ref="Y31:Y33"/>
    <mergeCell ref="Y28:Y30"/>
    <mergeCell ref="Z28:Z30"/>
    <mergeCell ref="AA28:AA30"/>
    <mergeCell ref="AB28:AB30"/>
    <mergeCell ref="AC28:AC30"/>
    <mergeCell ref="AF31:AF33"/>
    <mergeCell ref="AE28:AE30"/>
    <mergeCell ref="AD25:AD27"/>
    <mergeCell ref="AC22:AC24"/>
    <mergeCell ref="AB19:AB21"/>
    <mergeCell ref="AB25:AB27"/>
    <mergeCell ref="AA25:AA27"/>
    <mergeCell ref="Z25:Z27"/>
    <mergeCell ref="AG31:AG33"/>
    <mergeCell ref="AG28:AG30"/>
    <mergeCell ref="AG25:AG27"/>
    <mergeCell ref="AF25:AF27"/>
    <mergeCell ref="AF22:AF24"/>
    <mergeCell ref="AF19:AF21"/>
    <mergeCell ref="AD19:AD21"/>
    <mergeCell ref="AC19:AC21"/>
    <mergeCell ref="AE19:AE21"/>
    <mergeCell ref="AD22:AD24"/>
    <mergeCell ref="AE22:AE24"/>
    <mergeCell ref="AE25:AE27"/>
    <mergeCell ref="AF28:AF30"/>
    <mergeCell ref="AC31:AC33"/>
    <mergeCell ref="AB31:AB33"/>
    <mergeCell ref="AA31:AA33"/>
    <mergeCell ref="Z31:Z33"/>
    <mergeCell ref="AF16:AF18"/>
    <mergeCell ref="AD16:AD18"/>
    <mergeCell ref="AC16:AC18"/>
    <mergeCell ref="AB16:AB18"/>
    <mergeCell ref="AE16:AE18"/>
    <mergeCell ref="AH31:AH33"/>
    <mergeCell ref="AQ31:AQ33"/>
    <mergeCell ref="AR31:AR33"/>
    <mergeCell ref="AS31:AS33"/>
    <mergeCell ref="AR28:AR30"/>
    <mergeCell ref="AS28:AS30"/>
    <mergeCell ref="AQ28:AQ30"/>
    <mergeCell ref="AP28:AP30"/>
    <mergeCell ref="AO28:AO30"/>
    <mergeCell ref="AP31:AP33"/>
    <mergeCell ref="AP25:AP27"/>
    <mergeCell ref="AP22:AP24"/>
    <mergeCell ref="AO19:AO21"/>
    <mergeCell ref="AN19:AN21"/>
    <mergeCell ref="AP19:AP21"/>
    <mergeCell ref="AM13:AM15"/>
    <mergeCell ref="AL13:AL15"/>
    <mergeCell ref="AK13:AK15"/>
    <mergeCell ref="AJ13:AJ15"/>
    <mergeCell ref="AI13:AI15"/>
    <mergeCell ref="AH13:AH15"/>
    <mergeCell ref="AG13:AG15"/>
    <mergeCell ref="AI31:AI33"/>
    <mergeCell ref="AJ31:AJ33"/>
    <mergeCell ref="AK31:AK33"/>
    <mergeCell ref="AL31:AL33"/>
    <mergeCell ref="AM31:AM33"/>
    <mergeCell ref="AM28:AM30"/>
    <mergeCell ref="AL28:AL30"/>
    <mergeCell ref="AK28:AK30"/>
    <mergeCell ref="AJ28:AJ30"/>
    <mergeCell ref="AI28:AI30"/>
    <mergeCell ref="AH28:AH30"/>
    <mergeCell ref="AG19:AG21"/>
    <mergeCell ref="AH19:AH21"/>
    <mergeCell ref="AI19:AI21"/>
    <mergeCell ref="AJ19:AJ21"/>
    <mergeCell ref="AK19:AK21"/>
    <mergeCell ref="AL19:AL21"/>
    <mergeCell ref="AL22:AL24"/>
    <mergeCell ref="AK22:AK24"/>
    <mergeCell ref="AJ22:AJ24"/>
    <mergeCell ref="AI22:AI24"/>
    <mergeCell ref="AH22:AH24"/>
    <mergeCell ref="AG22:AG24"/>
    <mergeCell ref="AH25:AH27"/>
    <mergeCell ref="AI25:AI27"/>
    <mergeCell ref="AJ25:AJ27"/>
    <mergeCell ref="AK25:AK27"/>
    <mergeCell ref="AL25:AL27"/>
    <mergeCell ref="AM25:AM27"/>
    <mergeCell ref="AM22:AM24"/>
    <mergeCell ref="AM19:AM21"/>
    <mergeCell ref="AN22:AN24"/>
    <mergeCell ref="AO22:AO24"/>
    <mergeCell ref="AN25:AN27"/>
    <mergeCell ref="AO25:AO27"/>
    <mergeCell ref="AN28:AN30"/>
    <mergeCell ref="AN31:AN33"/>
    <mergeCell ref="AO31:AO33"/>
    <mergeCell ref="AQ25:AQ27"/>
    <mergeCell ref="AR25:AR27"/>
    <mergeCell ref="AS25:AS27"/>
    <mergeCell ref="AS22:AS24"/>
    <mergeCell ref="AR22:AR24"/>
    <mergeCell ref="AQ22:AQ24"/>
    <mergeCell ref="AQ19:AQ21"/>
    <mergeCell ref="AR19:AR21"/>
    <mergeCell ref="AS19:AS21"/>
    <mergeCell ref="AJ16:AJ18"/>
    <mergeCell ref="AI16:AI18"/>
    <mergeCell ref="AH16:AH18"/>
    <mergeCell ref="AG16:AG18"/>
    <mergeCell ref="AS16:AS18"/>
    <mergeCell ref="AR16:AR18"/>
    <mergeCell ref="AQ16:AQ18"/>
    <mergeCell ref="AP16:AP18"/>
    <mergeCell ref="AO16:AO18"/>
    <mergeCell ref="AN16:AN18"/>
    <mergeCell ref="AM16:AM18"/>
    <mergeCell ref="AL16:AL18"/>
    <mergeCell ref="AK16:AK18"/>
  </mergeCells>
  <pageMargins left="0.25" right="0.25" top="0.51000000000000023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процедур'!Print_Titles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СОШ</cp:lastModifiedBy>
  <cp:revision>36</cp:revision>
  <dcterms:created xsi:type="dcterms:W3CDTF">2024-09-28T08:38:22Z</dcterms:created>
  <dcterms:modified xsi:type="dcterms:W3CDTF">2025-09-18T05:57:24Z</dcterms:modified>
</cp:coreProperties>
</file>